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11 0223-PROC-2020 реализация остатков ЦР\2 Документы для размещения\"/>
    </mc:Choice>
  </mc:AlternateContent>
  <bookViews>
    <workbookView xWindow="0" yWindow="0" windowWidth="28800" windowHeight="12300"/>
  </bookViews>
  <sheets>
    <sheet name="заявка " sheetId="3" r:id="rId1"/>
  </sheets>
  <definedNames>
    <definedName name="_xlnm._FilterDatabase" localSheetId="0" hidden="1">'заявка '!$A$9:$O$111</definedName>
  </definedNames>
  <calcPr calcId="162913"/>
</workbook>
</file>

<file path=xl/calcChain.xml><?xml version="1.0" encoding="utf-8"?>
<calcChain xmlns="http://schemas.openxmlformats.org/spreadsheetml/2006/main">
  <c r="F114" i="3" l="1"/>
  <c r="F113" i="3"/>
  <c r="L110" i="3" l="1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I10" i="3"/>
  <c r="H10" i="3"/>
  <c r="H111" i="3" l="1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111" i="3" l="1"/>
  <c r="L30" i="3" l="1"/>
  <c r="L61" i="3"/>
  <c r="L66" i="3"/>
  <c r="L70" i="3"/>
  <c r="L31" i="3"/>
  <c r="L14" i="3"/>
  <c r="L26" i="3"/>
  <c r="L17" i="3"/>
  <c r="L22" i="3"/>
  <c r="L80" i="3"/>
  <c r="L35" i="3"/>
  <c r="L41" i="3"/>
  <c r="L15" i="3"/>
  <c r="L81" i="3"/>
  <c r="L29" i="3"/>
  <c r="L65" i="3"/>
  <c r="L67" i="3"/>
  <c r="L54" i="3"/>
  <c r="L21" i="3"/>
  <c r="L72" i="3"/>
  <c r="L69" i="3"/>
  <c r="L73" i="3"/>
  <c r="L39" i="3"/>
  <c r="L36" i="3"/>
  <c r="L52" i="3"/>
  <c r="L42" i="3"/>
  <c r="L48" i="3"/>
  <c r="L32" i="3"/>
  <c r="L59" i="3"/>
  <c r="L64" i="3"/>
  <c r="L68" i="3"/>
  <c r="L49" i="3"/>
  <c r="L38" i="3"/>
  <c r="L77" i="3"/>
  <c r="L50" i="3"/>
  <c r="L16" i="3"/>
  <c r="L62" i="3"/>
  <c r="L33" i="3"/>
  <c r="L56" i="3"/>
  <c r="L47" i="3"/>
  <c r="L34" i="3"/>
  <c r="L12" i="3"/>
  <c r="L23" i="3"/>
  <c r="L43" i="3"/>
  <c r="L20" i="3"/>
  <c r="L74" i="3"/>
  <c r="L24" i="3"/>
  <c r="L13" i="3"/>
  <c r="L27" i="3"/>
  <c r="L46" i="3"/>
  <c r="L25" i="3"/>
  <c r="L37" i="3"/>
  <c r="L53" i="3"/>
  <c r="L78" i="3"/>
  <c r="L10" i="3"/>
  <c r="L71" i="3"/>
  <c r="L18" i="3"/>
  <c r="L44" i="3"/>
  <c r="L11" i="3"/>
  <c r="L79" i="3"/>
  <c r="L51" i="3"/>
  <c r="L19" i="3"/>
  <c r="L40" i="3"/>
  <c r="L57" i="3"/>
  <c r="L45" i="3"/>
  <c r="L60" i="3"/>
  <c r="L55" i="3"/>
  <c r="L76" i="3"/>
  <c r="L63" i="3"/>
  <c r="L58" i="3"/>
  <c r="L28" i="3"/>
  <c r="L75" i="3"/>
  <c r="I111" i="3" l="1"/>
  <c r="L111" i="3"/>
</calcChain>
</file>

<file path=xl/sharedStrings.xml><?xml version="1.0" encoding="utf-8"?>
<sst xmlns="http://schemas.openxmlformats.org/spreadsheetml/2006/main" count="534" uniqueCount="209">
  <si>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</si>
  <si>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</si>
  <si>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</si>
  <si>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</si>
  <si>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</si>
  <si>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</si>
  <si>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</si>
  <si>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</si>
  <si>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</si>
  <si>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</si>
  <si>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</si>
  <si>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</si>
  <si>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</si>
  <si>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</si>
  <si>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</si>
  <si>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</si>
  <si>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t>EA</t>
  </si>
  <si>
    <t>RUR</t>
  </si>
  <si>
    <t>M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</si>
  <si>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</si>
  <si>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</si>
  <si>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</si>
  <si>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</si>
  <si>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</si>
  <si>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</si>
  <si>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</si>
  <si>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t>Цена за ед. без НДС 20%, руб/ Price per ea price, excl VAT, RUB</t>
  </si>
  <si>
    <t>Сумма с НДС 20%, руб / Total price, incl VAT 20%, RUB</t>
  </si>
  <si>
    <t>Сумма с НДС 20%, руб / Total, excl VAT 20%, RUB</t>
  </si>
  <si>
    <t>Начальная минимальная сумма с НДС 20%, руб / Jump-off total price, incl VAT 20%, RUB</t>
  </si>
  <si>
    <t>Реквизиты грузоотправителя / Delivery address (details)</t>
  </si>
  <si>
    <r>
      <rPr>
        <b/>
        <sz val="16"/>
        <rFont val="Times New Roman"/>
        <family val="1"/>
        <charset val="204"/>
      </rPr>
      <t>Условия оплаты</t>
    </r>
    <r>
      <rPr>
        <sz val="16"/>
        <rFont val="Times New Roman"/>
        <family val="1"/>
        <charset val="204"/>
      </rPr>
      <t>: Аванс 100% / Terms of payment: Advance payment 100%</t>
    </r>
  </si>
  <si>
    <t>Начальная минимальная сумма без НДС, руб / Jump-off price, excl VAT, RUB</t>
  </si>
  <si>
    <t>Начальная минимальная цена за  единицу без НДС, руб / Jump-off price, excl VAT for a unit, RUB</t>
  </si>
  <si>
    <t>Прокладка / Gasket</t>
  </si>
  <si>
    <t xml:space="preserve">НЕОБХОДИМО ЗАПОЛНИТЬ </t>
  </si>
  <si>
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сельсовет».</t>
  </si>
  <si>
    <t>1000162</t>
  </si>
  <si>
    <t>1007747</t>
  </si>
  <si>
    <t>1007748</t>
  </si>
  <si>
    <t>1007749</t>
  </si>
  <si>
    <t>1007750</t>
  </si>
  <si>
    <t>1008871</t>
  </si>
  <si>
    <t>1010434</t>
  </si>
  <si>
    <t>1012720</t>
  </si>
  <si>
    <t>1012722</t>
  </si>
  <si>
    <t>1012723</t>
  </si>
  <si>
    <t>1012724</t>
  </si>
  <si>
    <t>1021468</t>
  </si>
  <si>
    <t>1021469</t>
  </si>
  <si>
    <t>1024268</t>
  </si>
  <si>
    <t>1024269</t>
  </si>
  <si>
    <t>1024271</t>
  </si>
  <si>
    <t>1024614</t>
  </si>
  <si>
    <t>1027064</t>
  </si>
  <si>
    <t>1030740</t>
  </si>
  <si>
    <t>1031652</t>
  </si>
  <si>
    <t>1031653</t>
  </si>
  <si>
    <t>1031654</t>
  </si>
  <si>
    <t>1031655</t>
  </si>
  <si>
    <t>1031656</t>
  </si>
  <si>
    <t>1031659</t>
  </si>
  <si>
    <t>1031660</t>
  </si>
  <si>
    <t>1031661</t>
  </si>
  <si>
    <t>1031662</t>
  </si>
  <si>
    <t>1031663</t>
  </si>
  <si>
    <t>1031664</t>
  </si>
  <si>
    <t>1031665</t>
  </si>
  <si>
    <t>1031666</t>
  </si>
  <si>
    <t>1031667</t>
  </si>
  <si>
    <t>1037619</t>
  </si>
  <si>
    <t>1037620</t>
  </si>
  <si>
    <t>1066243</t>
  </si>
  <si>
    <t>1075309</t>
  </si>
  <si>
    <t>1075314</t>
  </si>
  <si>
    <t>1075315</t>
  </si>
  <si>
    <t>1075475</t>
  </si>
  <si>
    <t>1075486</t>
  </si>
  <si>
    <t>2-0026-KKJ00038</t>
  </si>
  <si>
    <t>2-0050-150</t>
  </si>
  <si>
    <t>2-0357-SDP</t>
  </si>
  <si>
    <t>3004170</t>
  </si>
  <si>
    <t>7-0003-ISD73</t>
  </si>
  <si>
    <t>7-0142-23/51</t>
  </si>
  <si>
    <t>7-0327-V</t>
  </si>
  <si>
    <t>7-0527</t>
  </si>
  <si>
    <t>7-0579-KFZ22</t>
  </si>
  <si>
    <t>7-0579-KFZ32</t>
  </si>
  <si>
    <t>7-0579-MAK</t>
  </si>
  <si>
    <t>7-0959-NGKS</t>
  </si>
  <si>
    <t>7-1019-ISD27</t>
  </si>
  <si>
    <t>7-1021-ISD30</t>
  </si>
  <si>
    <t>7-1022-ISD31</t>
  </si>
  <si>
    <t>7-1024-ISD76</t>
  </si>
  <si>
    <t>7-1030-ISD39</t>
  </si>
  <si>
    <t>7-1030-ISD40</t>
  </si>
  <si>
    <t>7-1276-N</t>
  </si>
  <si>
    <t>8-0759</t>
  </si>
  <si>
    <t>EXP-102935</t>
  </si>
  <si>
    <t>EXP-103053</t>
  </si>
  <si>
    <t>EXP-9208</t>
  </si>
  <si>
    <t>S588</t>
  </si>
  <si>
    <t>EXP-102897</t>
  </si>
  <si>
    <t>EXP-102900</t>
  </si>
  <si>
    <t>EXP-102905</t>
  </si>
  <si>
    <t>EXP-103048</t>
  </si>
  <si>
    <t>EXP-103054</t>
  </si>
  <si>
    <t>1076192</t>
  </si>
  <si>
    <t>1076893</t>
  </si>
  <si>
    <t>1080386</t>
  </si>
  <si>
    <t>1080465</t>
  </si>
  <si>
    <t>1080531</t>
  </si>
  <si>
    <t>1080532</t>
  </si>
  <si>
    <t>1080533</t>
  </si>
  <si>
    <t>1080534</t>
  </si>
  <si>
    <t>1080536</t>
  </si>
  <si>
    <t>1080537</t>
  </si>
  <si>
    <t>1084782</t>
  </si>
  <si>
    <t>Переключатель,А2 (с автоматом пер.тока),серия MX Exeltech / Transfer Switch, A2 (with AC breaker), MX series, Exeltech</t>
  </si>
  <si>
    <t>Инвертер, с кронштейном для быстросъемной установки в стойке 23 дюйма, вх.48 в пост.тока, вых.230В, 50 Гц, 3000 / Inverter, Hot Sqap 23' rack mount, 48 VDC in, 230VAC out, 50Hz,3000</t>
  </si>
  <si>
    <t>Колесо рабочее к насосу К90/55 / Wheel</t>
  </si>
  <si>
    <t>Вал к насосу К90/55 / shaft</t>
  </si>
  <si>
    <t>Втулка защитная к насосу К90/55 / bushing</t>
  </si>
  <si>
    <t>Гайка рабочего колеса к насосу К90/55 / Nuts</t>
  </si>
  <si>
    <t>Блок узлов подачи и контроля давления воздуха Н / Air pressure control and supply unit H</t>
  </si>
  <si>
    <t>Шпонка рабочего колеса / Impeller key for Pump 8AEF20G P0024 PU-G002 A/B</t>
  </si>
  <si>
    <t>Штифт / GROOVED PIN (DIA 6x16)</t>
  </si>
  <si>
    <t>Винт / Screw (CHcM5x16)</t>
  </si>
  <si>
    <t>Винт / Screw (CHcM5x20)</t>
  </si>
  <si>
    <t>Винт / Screw (CHcM8x20)</t>
  </si>
  <si>
    <t>Transfer for HP LaserJet 3550 Printer RM10420 / Transfer for HP LaserJet 3550 Printer RM10420</t>
  </si>
  <si>
    <t>Fuser kit for HP LaserJet 3550 Printer RM10430 / Fuser kit for HP LaserJet 3550 Printer RM10430</t>
  </si>
  <si>
    <t>1-парный коннектор для 110 кросса / Punchdown Patch Connector, 1 Pair</t>
  </si>
  <si>
    <t>4-парный коннектор для 110 кросса / Punchdown Patch Connector, 4 Pair</t>
  </si>
  <si>
    <t>Кросс типа 110 на 2x100 пар, смонтированных на 19''-панель и кабель-органайзер / Two 100-pair bases and jumper troughs premounted to 19 rack mount panel</t>
  </si>
  <si>
    <t>Кросс 110 типа категории 5е фирмы Panduit с кабельным органайзером в 19 дюйм стойку (для 25 парного медного кабеля) / Panduit Pan-Punch category 5e 19in. rack mount panel kit</t>
  </si>
  <si>
    <t>Задвижка 30с45нж7У1  клиновая с выдвижным шпинделем Ду 100 мм, Ру 16 Мпа / Wedge gate, steel, with rising stem</t>
  </si>
  <si>
    <t>Кабель для контрольно-измерительных приборов, напряжением до 600 В, медный, экранированный, сечением (2х4)х1,0 мм2 / Instrumentation cable, 600 V, copper, shielded, cross section (2x4)x1.0 mm2</t>
  </si>
  <si>
    <t>T-70 Внутренний угол / T-70 Inside corner fitting</t>
  </si>
  <si>
    <t>T-70 Внешний угол / T-70 Outside Corner Fitting</t>
  </si>
  <si>
    <t>T-70 Конечная заглушка / T-70 End Cap Fitting</t>
  </si>
  <si>
    <t>T-70 Т-образный отвод / T-70 Tee Fitting</t>
  </si>
  <si>
    <t>T-70 Плоский угол / T-70 Right Angle Fitting</t>
  </si>
  <si>
    <t>T-45 База короба 2 м / T-45 Multi-Channel Raceway Base 2m</t>
  </si>
  <si>
    <t>T-45 Крышка короба 2 м / T-45 Multi-Channel Raceway Cover 2m</t>
  </si>
  <si>
    <t>T-45 Разделительная перегородка 2 м / T-45 Divider Wall 2m</t>
  </si>
  <si>
    <t>T-45 Соединитель базы короба / T-45 Base Coupler Fitting</t>
  </si>
  <si>
    <t>T-45 Внутренний угол / T-45 Inside corner fitting</t>
  </si>
  <si>
    <t>T-45 Внешний угол / T-45 Outside Corner Fitting</t>
  </si>
  <si>
    <t>T-45 Конечная заглушка / T-45 End Cap Fitting</t>
  </si>
  <si>
    <t>T-45 Т-образный отвод / T-45 Tee Fitting</t>
  </si>
  <si>
    <t>T-45 Плоский угол / T-45 Right Angle Fitting</t>
  </si>
  <si>
    <t>Теплоизоляционные цилиндры Термоплэкс-Т из полиуретана низкой плотности с фольгированным покрытием с наличием самоклеющихся клапанов в местах соедин / Heat insulating cylinders Thermoplex-T made of low-density polyurethane with foil coating and self-adhesive valves in places of joints for 57 mm pipe,</t>
  </si>
  <si>
    <t>Теплоизоляционные цилиндры Термоплэкс-Т из полиуретана низкой плотности с фольгированным покрытием с наличием самоклеющихся клапанов в местах соедин / Heat insulating cylinders Thermoplex-T made of low-density polyurethane with foil coating and self-adhesive valves in places of joints for 76 mm pipe,</t>
  </si>
  <si>
    <t>Демонтированный шаровой кран Ду 40 (1016 мм) / Dismantling ball valve Dn 40</t>
  </si>
  <si>
    <t>Швеллер П14 (демонтированный СИКН) (FA04008) / Dismantling channel P14 (FA04008)</t>
  </si>
  <si>
    <t>Принтер в комплекте с кабелями(демонтированный СИКН) (FA04008) / Dismantling printer (FA04008)</t>
  </si>
  <si>
    <t>Преобразователь RS485/RS232(демонтированный СИКН) (FA04008) / Dismantling converter (FA04008)</t>
  </si>
  <si>
    <t>Муфты соединительные D-40 мм(демонтированные СИКН)(FA53226) / Dismantled wiring joints</t>
  </si>
  <si>
    <t>Муфты соединительные D-50 мм(демонтированные СИКН)(FA04097) / Dismantled wiring joints</t>
  </si>
  <si>
    <t>Кольцо зигер / Ring</t>
  </si>
  <si>
    <t>Задвижка стальная Ду 150 Ру / Задвижка стальная Ду 150 Ру</t>
  </si>
  <si>
    <t>Соединительная гайка / Connecting nut</t>
  </si>
  <si>
    <t>Задвижка 30с41нж1У1 стальная клиновая с выдвижным шпинделем Ду 150 мм, Ру 1.6 Мпа, фланцевая, крепежом и прокладками. Н=795 мм. Среда-вода. / Wedge gate, steel with rising stem dia 150 mm press 1.6 mPa, flanged, with match flanges, sma</t>
  </si>
  <si>
    <t>Комплект уплотнительных колец / Stationary seal ring pack</t>
  </si>
  <si>
    <t xml:space="preserve">Кассета для рукава КМПП-23ДУ 51 Fire-hose holder / </t>
  </si>
  <si>
    <t>Задвижка ДУ-150 / Valve DU-150</t>
  </si>
  <si>
    <t>Центратор звеньевой д/трубы / Центратор звеньевой д/трубы</t>
  </si>
  <si>
    <t>Прокладка корпуса / Casing gasket</t>
  </si>
  <si>
    <t>Центратор / centralizer</t>
  </si>
  <si>
    <t>Игла * 73119-0154 / Pin * 73119-0154</t>
  </si>
  <si>
    <t>Неподвижное уплотнительное кольцо / Stationary seal ring</t>
  </si>
  <si>
    <t>Уплотнительное кольцо / Stationary seal ring carri</t>
  </si>
  <si>
    <t>Воротник / Collar</t>
  </si>
  <si>
    <t>Винт / Set screw</t>
  </si>
  <si>
    <t>Блок узлов подачи и контроля давления воздуха Н / Air pressure control and supply unit N</t>
  </si>
  <si>
    <t>Пробоотборник / Sample Probe</t>
  </si>
  <si>
    <t>Лоток перфорированный секция угловая для поворота трассы лотков на 45 градусов в горизонтальной плоскости из оцинкованной стали, шириной 400 мм; (0303 / Perforated tray, angle section, for trays route turn for 45 degrees in horizontal plane, galvanized steel, width 400 mm; (030302541)</t>
  </si>
  <si>
    <t>Кабель для контрольно-измерительных приборов, многотроечный, 500 В, рабочая температура от минус 40 до плюс 70 °С; не распространяющий горение,, испол / Cable for control and measuring devices, multi-triple, 500 V, each core is made of twisted tinned copper wires with insulation; with individual and co</t>
  </si>
  <si>
    <t>Свая СВС 159/3000(5)-1-550(8) / Pile СВС 159/3000(5)-1-550(8)</t>
  </si>
  <si>
    <t>Шарикоподшипник SDP21009 / Boll bearing SDP21009</t>
  </si>
  <si>
    <t>Двигатель 'Jonson' (45 л.с.) (демонтированный)</t>
  </si>
  <si>
    <t>Двигатель Yamaxa (55 л.с.) (демонтированный)</t>
  </si>
  <si>
    <t>Кабель силовой круглый с медными жилами с изоляцией и оболочкой из ПВХ пониженной пожароопасности, с заполнением, на напряжение 1 кВ, сечением 5х185 мм2 ВВГ нг LS</t>
  </si>
  <si>
    <t>Кабель силовой круглый с медными многопроволочными жилами с изоляцией и оболочкой из ПВХ пониженной пожароопасности, с заполнением, на напряжение 1 кВ сечением 3х95 мм2 (передан тремя строительными длинами 208м, 892м, 1039м);</t>
  </si>
  <si>
    <t>Кабель силовой с медными жилами на напряжение 1кВ, с изоляцией и оболочкой из ПВХ пониженной пожароопасности, сечением 5х120 мм2</t>
  </si>
  <si>
    <t>Кабель для контрольно-измерительных приборов, многопарный, 500 В, каждая жила из скрученных луженых медных проволок с изоляцией; с общим экраном; рабочая температура от минус 40 до плюс 105°С; не распространяющий горение, с пониженным дымо- и газовыделением, с оболочкой из ПВХ черного цвета, подходящий для прокладки внутри и снаружи зданий, на кабельных лотках и в трубах "нг(А)-LS" по ГОСТ Р 31565-2012 10x2x1,0 мм2</t>
  </si>
  <si>
    <t>Кабель для контрольно-измерительных приборов, многотроечный, 500 В, рабочая температура от минус 40 до плюс 70 °С; не распространяющий горение,, исполнение - "нг-LS" по ГОСТ Р 53315-2009 7x3x1,5 мм2; (010604158)</t>
  </si>
  <si>
    <t>Кабель для контрольно-измерительных приборов, многотроечный, 500 В, каждая жила из скрученных луженых медных проволок с изоляцией; с общим экраном; рабочая температура от минус 40 до плюс 70°С; не распространяющий горение, с пониженным дымо- и газовыделением, с оболочкой из ПВХ черного цвета, подходящий для прокладки внутри и снаружи зданий, на кабельных лотках и в трубах, исполнение - "нг-LS" по ГОСТ Р 53315-2009 6x3x1,0 мм2; (010604152)</t>
  </si>
  <si>
    <t>Блок узлов подачи и контроля давления воздуха «Н»</t>
  </si>
  <si>
    <t>Кабель для контрольно-измерительных приборов, напряжением до 600 В, медный, экранированный, сечением (2х4)х1,0 мм2</t>
  </si>
  <si>
    <t>Блок узлов подачи и контроля давления воздуха «Н» (возврат от "Старстрой")</t>
  </si>
  <si>
    <t>Центратор (возврат от "Старстрой")</t>
  </si>
  <si>
    <t>Центратор звеньевой д/трубы (возврат от "Старстрой")</t>
  </si>
  <si>
    <t>Кабель электрический в оболочке тип ПвВнг(А)-LS (3х95/16мм2) (демонтированный)</t>
  </si>
  <si>
    <t>Кабель электрический бронированный в оболочке тип AMVPC (3х95/16мм2)(демонтированный)</t>
  </si>
  <si>
    <t>Демонтированный трансформатор ТЛС3-40/10/0,4</t>
  </si>
  <si>
    <t>Демонтированный трансформатор собственных нужд ТЛС-40/10</t>
  </si>
  <si>
    <t>Демонтированный кабель ВВГнг-LS 3х4</t>
  </si>
  <si>
    <t>Демонтированный кабель ВВГнг-LS 4х4</t>
  </si>
  <si>
    <t>Демонтированный кабель ВВГнг-LS 5х4</t>
  </si>
  <si>
    <t>Демонтированный кабель ВВГнг-LS 3х6</t>
  </si>
  <si>
    <t>Демонтированный кабель ВВГнг-LS 4х25</t>
  </si>
  <si>
    <t>Демонтированный кабель ВВГнг-LS 5х16</t>
  </si>
  <si>
    <t>Демонтированный трансформатор ТМГ-25/10 У1</t>
  </si>
  <si>
    <t>ЦР</t>
  </si>
  <si>
    <t>Закупка № 0223-PROC-2020 Реализация электротехнической продукции Центрального Региона / Purchase № 0223-PROC-2020 Sales of electro-tech products of the Central Region</t>
  </si>
  <si>
    <t>1 Предложение Покупателя в обязательном порядке должно включать все позиции тендера № 0223-PROC-2020. (предложения на часть позиций не будут рассматриваться )
The Buyer's offer must necessarily include all the positions of tender no. 0223-PROC-2020</t>
  </si>
  <si>
    <r>
      <rPr>
        <b/>
        <sz val="16"/>
        <rFont val="Times New Roman"/>
        <family val="1"/>
        <charset val="204"/>
      </rPr>
      <t>Условия поставки:</t>
    </r>
    <r>
      <rPr>
        <sz val="16"/>
        <rFont val="Times New Roman"/>
        <family val="1"/>
        <charset val="204"/>
      </rPr>
      <t xml:space="preserve"> вывоз со склада</t>
    </r>
    <r>
      <rPr>
        <i/>
        <u/>
        <sz val="16"/>
        <rFont val="Times New Roman"/>
        <family val="1"/>
        <charset val="204"/>
      </rPr>
      <t xml:space="preserve">
</t>
    </r>
    <r>
      <rPr>
        <u/>
        <sz val="16"/>
        <rFont val="Times New Roman"/>
        <family val="1"/>
        <charset val="204"/>
      </rPr>
  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</si>
</sst>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#,##0.00\ &quot;₽&quot;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9" fillId="2" borderId="3" xfId="0" applyNumberFormat="1" applyFont="1" applyFill="1" applyBorder="1" applyAlignment="1">
      <alignment horizontal="center" vertical="center" wrapText="1"/>
    </xf>
    <xf numFmtId="165" fontId="9" fillId="4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0" xfId="0" applyFont="1" applyBorder="1"/>
    <xf numFmtId="167" fontId="4" fillId="0" borderId="1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0"/>
  <sheetViews>
    <sheetView tabSelected="1" topLeftCell="A100" zoomScale="55" zoomScaleNormal="55" workbookViewId="0">
      <selection activeCell="A111" sqref="A111:G111"/>
    </sheetView>
  </sheetViews>
  <sheetFormatPr defaultColWidth="9.140625" defaultRowHeight="18.75" x14ac:dyDescent="0.25"/>
  <cols>
    <col min="1" max="1" width="9.140625" style="4"/>
    <col min="2" max="2" width="17" style="1" bestFit="1" customWidth="1"/>
    <col min="3" max="3" width="9.140625" style="4"/>
    <col min="4" max="4" width="96.85546875" style="1" customWidth="1"/>
    <col min="5" max="5" width="9.140625" style="4"/>
    <col min="6" max="6" width="20.42578125" style="4" bestFit="1" customWidth="1"/>
    <col min="7" max="7" width="23.7109375" style="4" customWidth="1"/>
    <col min="8" max="8" width="19.5703125" style="4" customWidth="1"/>
    <col min="9" max="9" width="27.5703125" style="4" customWidth="1"/>
    <col min="10" max="12" width="28.140625" style="1" customWidth="1"/>
    <col min="13" max="13" width="18" style="1" customWidth="1"/>
    <col min="14" max="14" width="28" style="1" bestFit="1" customWidth="1"/>
    <col min="15" max="73" width="8.85546875" style="18" customWidth="1"/>
    <col min="74" max="16384" width="9.140625" style="1"/>
  </cols>
  <sheetData>
    <row r="1" spans="1:73" ht="20.25" x14ac:dyDescent="0.25">
      <c r="A1" s="2"/>
      <c r="B1" s="3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1" x14ac:dyDescent="0.35">
      <c r="A2" s="38" t="s">
        <v>2</v>
      </c>
      <c r="B2" s="38"/>
      <c r="C2" s="38"/>
      <c r="D2" s="38"/>
      <c r="E2" s="10"/>
      <c r="F2" s="10"/>
      <c r="G2" s="10"/>
      <c r="H2" s="10"/>
      <c r="I2" s="10"/>
      <c r="J2" s="11"/>
      <c r="K2" s="11"/>
      <c r="L2" s="11"/>
      <c r="M2" s="11"/>
      <c r="N2" s="1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0.25" x14ac:dyDescent="0.2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0.25" x14ac:dyDescent="0.25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0.25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0.25" x14ac:dyDescent="0.2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0.25" x14ac:dyDescent="0.25">
      <c r="A7" s="44" t="s">
        <v>206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65.25" customHeight="1" x14ac:dyDescent="0.25">
      <c r="J8" s="7" t="s">
        <v>35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17.75" customHeight="1" x14ac:dyDescent="0.25">
      <c r="A9" s="12" t="s">
        <v>7</v>
      </c>
      <c r="B9" s="12" t="s">
        <v>15</v>
      </c>
      <c r="C9" s="12" t="s">
        <v>3</v>
      </c>
      <c r="D9" s="13" t="s">
        <v>4</v>
      </c>
      <c r="E9" s="12" t="s">
        <v>1</v>
      </c>
      <c r="F9" s="12" t="s">
        <v>8</v>
      </c>
      <c r="G9" s="12" t="s">
        <v>33</v>
      </c>
      <c r="H9" s="12" t="s">
        <v>32</v>
      </c>
      <c r="I9" s="12" t="s">
        <v>29</v>
      </c>
      <c r="J9" s="14" t="s">
        <v>26</v>
      </c>
      <c r="K9" s="14" t="s">
        <v>28</v>
      </c>
      <c r="L9" s="14" t="s">
        <v>27</v>
      </c>
      <c r="M9" s="12" t="s">
        <v>6</v>
      </c>
      <c r="N9" s="12" t="s">
        <v>30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37.5" customHeight="1" x14ac:dyDescent="0.25">
      <c r="A10" s="4">
        <v>1</v>
      </c>
      <c r="B10" s="5">
        <v>1000160</v>
      </c>
      <c r="C10" s="6" t="s">
        <v>205</v>
      </c>
      <c r="D10" s="1" t="s">
        <v>118</v>
      </c>
      <c r="E10" s="15" t="s">
        <v>16</v>
      </c>
      <c r="F10" s="15">
        <v>2</v>
      </c>
      <c r="G10" s="15">
        <v>1000</v>
      </c>
      <c r="H10" s="35">
        <f>G10*F10</f>
        <v>2000</v>
      </c>
      <c r="I10" s="35">
        <f>F10*G10*1.2</f>
        <v>2400</v>
      </c>
      <c r="J10" s="16">
        <v>0</v>
      </c>
      <c r="K10" s="17">
        <f t="shared" ref="K10:K19" si="0">J10*F10</f>
        <v>0</v>
      </c>
      <c r="L10" s="17">
        <f t="shared" ref="L10:L19" si="1">J10*1.2*F10</f>
        <v>0</v>
      </c>
      <c r="M10" s="15" t="s">
        <v>17</v>
      </c>
      <c r="N10" s="36" t="s">
        <v>36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56.25" x14ac:dyDescent="0.25">
      <c r="A11" s="4">
        <v>2</v>
      </c>
      <c r="B11" s="5" t="s">
        <v>37</v>
      </c>
      <c r="C11" s="6" t="s">
        <v>205</v>
      </c>
      <c r="D11" s="1" t="s">
        <v>119</v>
      </c>
      <c r="E11" s="15" t="s">
        <v>16</v>
      </c>
      <c r="F11" s="15">
        <v>1</v>
      </c>
      <c r="G11" s="15">
        <v>3200</v>
      </c>
      <c r="H11" s="35">
        <f t="shared" ref="H11:H74" si="2">G11*F11</f>
        <v>3200</v>
      </c>
      <c r="I11" s="35">
        <f t="shared" ref="I11:I74" si="3">F11*G11*1.2</f>
        <v>3840</v>
      </c>
      <c r="J11" s="16">
        <v>0</v>
      </c>
      <c r="K11" s="17">
        <f t="shared" si="0"/>
        <v>0</v>
      </c>
      <c r="L11" s="17">
        <f t="shared" si="1"/>
        <v>0</v>
      </c>
      <c r="M11" s="15" t="s">
        <v>17</v>
      </c>
      <c r="N11" s="3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56.25" x14ac:dyDescent="0.25">
      <c r="A12" s="4">
        <v>3</v>
      </c>
      <c r="B12" s="5" t="s">
        <v>37</v>
      </c>
      <c r="C12" s="6" t="s">
        <v>205</v>
      </c>
      <c r="D12" s="1" t="s">
        <v>119</v>
      </c>
      <c r="E12" s="15" t="s">
        <v>16</v>
      </c>
      <c r="F12" s="15">
        <v>2</v>
      </c>
      <c r="G12" s="15">
        <v>3200</v>
      </c>
      <c r="H12" s="35">
        <f t="shared" si="2"/>
        <v>6400</v>
      </c>
      <c r="I12" s="35">
        <f t="shared" si="3"/>
        <v>7680</v>
      </c>
      <c r="J12" s="16">
        <v>0</v>
      </c>
      <c r="K12" s="17">
        <f t="shared" si="0"/>
        <v>0</v>
      </c>
      <c r="L12" s="17">
        <f t="shared" si="1"/>
        <v>0</v>
      </c>
      <c r="M12" s="15" t="s">
        <v>17</v>
      </c>
      <c r="N12" s="3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0.25" x14ac:dyDescent="0.25">
      <c r="A13" s="4">
        <v>4</v>
      </c>
      <c r="B13" s="5" t="s">
        <v>38</v>
      </c>
      <c r="C13" s="6" t="s">
        <v>205</v>
      </c>
      <c r="D13" s="1" t="s">
        <v>120</v>
      </c>
      <c r="E13" s="15" t="s">
        <v>16</v>
      </c>
      <c r="F13" s="15">
        <v>3</v>
      </c>
      <c r="G13" s="15">
        <v>680</v>
      </c>
      <c r="H13" s="35">
        <f t="shared" si="2"/>
        <v>2040</v>
      </c>
      <c r="I13" s="35">
        <f t="shared" si="3"/>
        <v>2448</v>
      </c>
      <c r="J13" s="16">
        <v>0</v>
      </c>
      <c r="K13" s="17">
        <f t="shared" si="0"/>
        <v>0</v>
      </c>
      <c r="L13" s="17">
        <f t="shared" si="1"/>
        <v>0</v>
      </c>
      <c r="M13" s="15" t="s">
        <v>17</v>
      </c>
      <c r="N13" s="3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0.25" x14ac:dyDescent="0.25">
      <c r="A14" s="4">
        <v>5</v>
      </c>
      <c r="B14" s="5" t="s">
        <v>39</v>
      </c>
      <c r="C14" s="6" t="s">
        <v>205</v>
      </c>
      <c r="D14" s="1" t="s">
        <v>121</v>
      </c>
      <c r="E14" s="15" t="s">
        <v>16</v>
      </c>
      <c r="F14" s="15">
        <v>4</v>
      </c>
      <c r="G14" s="15">
        <v>520</v>
      </c>
      <c r="H14" s="35">
        <f t="shared" si="2"/>
        <v>2080</v>
      </c>
      <c r="I14" s="35">
        <f t="shared" si="3"/>
        <v>2496</v>
      </c>
      <c r="J14" s="16">
        <v>0</v>
      </c>
      <c r="K14" s="17">
        <f t="shared" si="0"/>
        <v>0</v>
      </c>
      <c r="L14" s="17">
        <f t="shared" si="1"/>
        <v>0</v>
      </c>
      <c r="M14" s="15" t="s">
        <v>17</v>
      </c>
      <c r="N14" s="3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0.25" x14ac:dyDescent="0.25">
      <c r="A15" s="4">
        <v>6</v>
      </c>
      <c r="B15" s="5" t="s">
        <v>40</v>
      </c>
      <c r="C15" s="6" t="s">
        <v>205</v>
      </c>
      <c r="D15" s="1" t="s">
        <v>122</v>
      </c>
      <c r="E15" s="15" t="s">
        <v>16</v>
      </c>
      <c r="F15" s="15">
        <v>8</v>
      </c>
      <c r="G15" s="15">
        <v>350</v>
      </c>
      <c r="H15" s="35">
        <f t="shared" si="2"/>
        <v>2800</v>
      </c>
      <c r="I15" s="35">
        <f t="shared" si="3"/>
        <v>3360</v>
      </c>
      <c r="J15" s="16">
        <v>0</v>
      </c>
      <c r="K15" s="17">
        <f t="shared" si="0"/>
        <v>0</v>
      </c>
      <c r="L15" s="17">
        <f t="shared" si="1"/>
        <v>0</v>
      </c>
      <c r="M15" s="15" t="s">
        <v>17</v>
      </c>
      <c r="N15" s="3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0.25" x14ac:dyDescent="0.25">
      <c r="A16" s="4">
        <v>7</v>
      </c>
      <c r="B16" s="5" t="s">
        <v>41</v>
      </c>
      <c r="C16" s="6" t="s">
        <v>205</v>
      </c>
      <c r="D16" s="1" t="s">
        <v>123</v>
      </c>
      <c r="E16" s="15" t="s">
        <v>16</v>
      </c>
      <c r="F16" s="15">
        <v>4</v>
      </c>
      <c r="G16" s="15">
        <v>260</v>
      </c>
      <c r="H16" s="35">
        <f t="shared" si="2"/>
        <v>1040</v>
      </c>
      <c r="I16" s="35">
        <f t="shared" si="3"/>
        <v>1248</v>
      </c>
      <c r="J16" s="16">
        <v>0</v>
      </c>
      <c r="K16" s="17">
        <f t="shared" si="0"/>
        <v>0</v>
      </c>
      <c r="L16" s="17">
        <f t="shared" si="1"/>
        <v>0</v>
      </c>
      <c r="M16" s="15" t="s">
        <v>17</v>
      </c>
      <c r="N16" s="3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7.5" x14ac:dyDescent="0.25">
      <c r="A17" s="4">
        <v>8</v>
      </c>
      <c r="B17" s="5" t="s">
        <v>42</v>
      </c>
      <c r="C17" s="6" t="s">
        <v>205</v>
      </c>
      <c r="D17" s="1" t="s">
        <v>124</v>
      </c>
      <c r="E17" s="15" t="s">
        <v>16</v>
      </c>
      <c r="F17" s="15">
        <v>1</v>
      </c>
      <c r="G17" s="15">
        <v>1200</v>
      </c>
      <c r="H17" s="35">
        <f t="shared" si="2"/>
        <v>1200</v>
      </c>
      <c r="I17" s="35">
        <f t="shared" si="3"/>
        <v>1440</v>
      </c>
      <c r="J17" s="16">
        <v>0</v>
      </c>
      <c r="K17" s="17">
        <f t="shared" si="0"/>
        <v>0</v>
      </c>
      <c r="L17" s="17">
        <f t="shared" si="1"/>
        <v>0</v>
      </c>
      <c r="M17" s="15" t="s">
        <v>17</v>
      </c>
      <c r="N17" s="3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0.25" x14ac:dyDescent="0.25">
      <c r="A18" s="4">
        <v>9</v>
      </c>
      <c r="B18" s="5" t="s">
        <v>43</v>
      </c>
      <c r="C18" s="6" t="s">
        <v>205</v>
      </c>
      <c r="D18" s="1" t="s">
        <v>125</v>
      </c>
      <c r="E18" s="15" t="s">
        <v>16</v>
      </c>
      <c r="F18" s="15">
        <v>1</v>
      </c>
      <c r="G18" s="15">
        <v>100</v>
      </c>
      <c r="H18" s="35">
        <f t="shared" si="2"/>
        <v>100</v>
      </c>
      <c r="I18" s="35">
        <f t="shared" si="3"/>
        <v>120</v>
      </c>
      <c r="J18" s="16">
        <v>0</v>
      </c>
      <c r="K18" s="17">
        <f t="shared" si="0"/>
        <v>0</v>
      </c>
      <c r="L18" s="17">
        <f t="shared" si="1"/>
        <v>0</v>
      </c>
      <c r="M18" s="15" t="s">
        <v>17</v>
      </c>
      <c r="N18" s="3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20.25" x14ac:dyDescent="0.25">
      <c r="A19" s="4">
        <v>10</v>
      </c>
      <c r="B19" s="5" t="s">
        <v>44</v>
      </c>
      <c r="C19" s="6" t="s">
        <v>205</v>
      </c>
      <c r="D19" s="1" t="s">
        <v>126</v>
      </c>
      <c r="E19" s="15" t="s">
        <v>16</v>
      </c>
      <c r="F19" s="15">
        <v>4</v>
      </c>
      <c r="G19" s="15">
        <v>2</v>
      </c>
      <c r="H19" s="35">
        <f t="shared" si="2"/>
        <v>8</v>
      </c>
      <c r="I19" s="35">
        <f t="shared" si="3"/>
        <v>9.6</v>
      </c>
      <c r="J19" s="16">
        <v>0</v>
      </c>
      <c r="K19" s="17">
        <f t="shared" si="0"/>
        <v>0</v>
      </c>
      <c r="L19" s="17">
        <f t="shared" si="1"/>
        <v>0</v>
      </c>
      <c r="M19" s="15" t="s">
        <v>17</v>
      </c>
      <c r="N19" s="3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0.25" x14ac:dyDescent="0.25">
      <c r="A20" s="4">
        <v>11</v>
      </c>
      <c r="B20" s="5" t="s">
        <v>45</v>
      </c>
      <c r="C20" s="6" t="s">
        <v>205</v>
      </c>
      <c r="D20" s="1" t="s">
        <v>127</v>
      </c>
      <c r="E20" s="15" t="s">
        <v>16</v>
      </c>
      <c r="F20" s="15">
        <v>10</v>
      </c>
      <c r="G20" s="15">
        <v>1</v>
      </c>
      <c r="H20" s="35">
        <f t="shared" si="2"/>
        <v>10</v>
      </c>
      <c r="I20" s="35">
        <f t="shared" si="3"/>
        <v>12</v>
      </c>
      <c r="J20" s="16">
        <v>0</v>
      </c>
      <c r="K20" s="17">
        <f t="shared" ref="K20:K31" si="4">J20*F20</f>
        <v>0</v>
      </c>
      <c r="L20" s="17">
        <f t="shared" ref="L20:L31" si="5">J20*1.2*F20</f>
        <v>0</v>
      </c>
      <c r="M20" s="15" t="s">
        <v>17</v>
      </c>
      <c r="N20" s="3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0.25" x14ac:dyDescent="0.25">
      <c r="A21" s="4">
        <v>12</v>
      </c>
      <c r="B21" s="5" t="s">
        <v>46</v>
      </c>
      <c r="C21" s="6" t="s">
        <v>205</v>
      </c>
      <c r="D21" s="1" t="s">
        <v>128</v>
      </c>
      <c r="E21" s="15" t="s">
        <v>16</v>
      </c>
      <c r="F21" s="15">
        <v>10</v>
      </c>
      <c r="G21" s="15">
        <v>1</v>
      </c>
      <c r="H21" s="35">
        <f t="shared" si="2"/>
        <v>10</v>
      </c>
      <c r="I21" s="35">
        <f t="shared" si="3"/>
        <v>12</v>
      </c>
      <c r="J21" s="16">
        <v>0</v>
      </c>
      <c r="K21" s="17">
        <f t="shared" si="4"/>
        <v>0</v>
      </c>
      <c r="L21" s="17">
        <f t="shared" si="5"/>
        <v>0</v>
      </c>
      <c r="M21" s="15" t="s">
        <v>17</v>
      </c>
      <c r="N21" s="3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20.25" x14ac:dyDescent="0.25">
      <c r="A22" s="4">
        <v>13</v>
      </c>
      <c r="B22" s="5" t="s">
        <v>47</v>
      </c>
      <c r="C22" s="6" t="s">
        <v>205</v>
      </c>
      <c r="D22" s="1" t="s">
        <v>129</v>
      </c>
      <c r="E22" s="15" t="s">
        <v>16</v>
      </c>
      <c r="F22" s="15">
        <v>10</v>
      </c>
      <c r="G22" s="15">
        <v>1</v>
      </c>
      <c r="H22" s="35">
        <f t="shared" si="2"/>
        <v>10</v>
      </c>
      <c r="I22" s="35">
        <f t="shared" si="3"/>
        <v>12</v>
      </c>
      <c r="J22" s="16">
        <v>0</v>
      </c>
      <c r="K22" s="17">
        <f t="shared" si="4"/>
        <v>0</v>
      </c>
      <c r="L22" s="17">
        <f t="shared" si="5"/>
        <v>0</v>
      </c>
      <c r="M22" s="15" t="s">
        <v>17</v>
      </c>
      <c r="N22" s="3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37.5" x14ac:dyDescent="0.25">
      <c r="A23" s="4">
        <v>14</v>
      </c>
      <c r="B23" s="5" t="s">
        <v>48</v>
      </c>
      <c r="C23" s="6" t="s">
        <v>205</v>
      </c>
      <c r="D23" s="1" t="s">
        <v>130</v>
      </c>
      <c r="E23" s="15" t="s">
        <v>16</v>
      </c>
      <c r="F23" s="15">
        <v>1</v>
      </c>
      <c r="G23" s="15">
        <v>900</v>
      </c>
      <c r="H23" s="35">
        <f t="shared" si="2"/>
        <v>900</v>
      </c>
      <c r="I23" s="35">
        <f t="shared" si="3"/>
        <v>1080</v>
      </c>
      <c r="J23" s="16">
        <v>0</v>
      </c>
      <c r="K23" s="17">
        <f t="shared" si="4"/>
        <v>0</v>
      </c>
      <c r="L23" s="17">
        <f t="shared" si="5"/>
        <v>0</v>
      </c>
      <c r="M23" s="15" t="s">
        <v>17</v>
      </c>
      <c r="N23" s="3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37.5" x14ac:dyDescent="0.25">
      <c r="A24" s="4">
        <v>15</v>
      </c>
      <c r="B24" s="5" t="s">
        <v>49</v>
      </c>
      <c r="C24" s="6" t="s">
        <v>205</v>
      </c>
      <c r="D24" s="1" t="s">
        <v>131</v>
      </c>
      <c r="E24" s="15" t="s">
        <v>16</v>
      </c>
      <c r="F24" s="15">
        <v>1</v>
      </c>
      <c r="G24" s="15">
        <v>1700</v>
      </c>
      <c r="H24" s="35">
        <f t="shared" si="2"/>
        <v>1700</v>
      </c>
      <c r="I24" s="35">
        <f t="shared" si="3"/>
        <v>2040</v>
      </c>
      <c r="J24" s="16">
        <v>0</v>
      </c>
      <c r="K24" s="17">
        <f t="shared" si="4"/>
        <v>0</v>
      </c>
      <c r="L24" s="17">
        <f t="shared" si="5"/>
        <v>0</v>
      </c>
      <c r="M24" s="15" t="s">
        <v>17</v>
      </c>
      <c r="N24" s="3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20.25" x14ac:dyDescent="0.25">
      <c r="A25" s="4">
        <v>16</v>
      </c>
      <c r="B25" s="5" t="s">
        <v>50</v>
      </c>
      <c r="C25" s="6" t="s">
        <v>205</v>
      </c>
      <c r="D25" s="1" t="s">
        <v>132</v>
      </c>
      <c r="E25" s="15" t="s">
        <v>16</v>
      </c>
      <c r="F25" s="15">
        <v>170</v>
      </c>
      <c r="G25" s="15">
        <v>11</v>
      </c>
      <c r="H25" s="35">
        <f t="shared" si="2"/>
        <v>1870</v>
      </c>
      <c r="I25" s="35">
        <f t="shared" si="3"/>
        <v>2244</v>
      </c>
      <c r="J25" s="16">
        <v>0</v>
      </c>
      <c r="K25" s="17">
        <f t="shared" si="4"/>
        <v>0</v>
      </c>
      <c r="L25" s="17">
        <f t="shared" si="5"/>
        <v>0</v>
      </c>
      <c r="M25" s="15" t="s">
        <v>17</v>
      </c>
      <c r="N25" s="3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0.25" x14ac:dyDescent="0.25">
      <c r="A26" s="4">
        <v>17</v>
      </c>
      <c r="B26" s="5" t="s">
        <v>51</v>
      </c>
      <c r="C26" s="6" t="s">
        <v>205</v>
      </c>
      <c r="D26" s="1" t="s">
        <v>133</v>
      </c>
      <c r="E26" s="15" t="s">
        <v>16</v>
      </c>
      <c r="F26" s="15">
        <v>170</v>
      </c>
      <c r="G26" s="15">
        <v>22</v>
      </c>
      <c r="H26" s="35">
        <f t="shared" si="2"/>
        <v>3740</v>
      </c>
      <c r="I26" s="35">
        <f t="shared" si="3"/>
        <v>4488</v>
      </c>
      <c r="J26" s="16">
        <v>0</v>
      </c>
      <c r="K26" s="17">
        <f t="shared" si="4"/>
        <v>0</v>
      </c>
      <c r="L26" s="17">
        <f t="shared" si="5"/>
        <v>0</v>
      </c>
      <c r="M26" s="15" t="s">
        <v>17</v>
      </c>
      <c r="N26" s="3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56.25" x14ac:dyDescent="0.25">
      <c r="A27" s="4">
        <v>18</v>
      </c>
      <c r="B27" s="5" t="s">
        <v>52</v>
      </c>
      <c r="C27" s="6" t="s">
        <v>205</v>
      </c>
      <c r="D27" s="1" t="s">
        <v>134</v>
      </c>
      <c r="E27" s="15" t="s">
        <v>16</v>
      </c>
      <c r="F27" s="15">
        <v>4</v>
      </c>
      <c r="G27" s="15">
        <v>340</v>
      </c>
      <c r="H27" s="35">
        <f t="shared" si="2"/>
        <v>1360</v>
      </c>
      <c r="I27" s="35">
        <f t="shared" si="3"/>
        <v>1632</v>
      </c>
      <c r="J27" s="16">
        <v>0</v>
      </c>
      <c r="K27" s="17">
        <f t="shared" si="4"/>
        <v>0</v>
      </c>
      <c r="L27" s="17">
        <f t="shared" si="5"/>
        <v>0</v>
      </c>
      <c r="M27" s="15" t="s">
        <v>17</v>
      </c>
      <c r="N27" s="3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56.25" x14ac:dyDescent="0.25">
      <c r="A28" s="4">
        <v>19</v>
      </c>
      <c r="B28" s="5" t="s">
        <v>53</v>
      </c>
      <c r="C28" s="6" t="s">
        <v>205</v>
      </c>
      <c r="D28" s="1" t="s">
        <v>135</v>
      </c>
      <c r="E28" s="15" t="s">
        <v>16</v>
      </c>
      <c r="F28" s="15">
        <v>6</v>
      </c>
      <c r="G28" s="15">
        <v>530</v>
      </c>
      <c r="H28" s="35">
        <f t="shared" si="2"/>
        <v>3180</v>
      </c>
      <c r="I28" s="35">
        <f t="shared" si="3"/>
        <v>3816</v>
      </c>
      <c r="J28" s="16">
        <v>0</v>
      </c>
      <c r="K28" s="17">
        <f t="shared" si="4"/>
        <v>0</v>
      </c>
      <c r="L28" s="17">
        <f t="shared" si="5"/>
        <v>0</v>
      </c>
      <c r="M28" s="15" t="s">
        <v>17</v>
      </c>
      <c r="N28" s="3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37.5" x14ac:dyDescent="0.25">
      <c r="A29" s="4">
        <v>20</v>
      </c>
      <c r="B29" s="5" t="s">
        <v>54</v>
      </c>
      <c r="C29" s="6" t="s">
        <v>205</v>
      </c>
      <c r="D29" s="1" t="s">
        <v>136</v>
      </c>
      <c r="E29" s="15" t="s">
        <v>16</v>
      </c>
      <c r="F29" s="15">
        <v>1</v>
      </c>
      <c r="G29" s="15">
        <v>18500</v>
      </c>
      <c r="H29" s="35">
        <f t="shared" si="2"/>
        <v>18500</v>
      </c>
      <c r="I29" s="35">
        <f t="shared" si="3"/>
        <v>22200</v>
      </c>
      <c r="J29" s="16">
        <v>0</v>
      </c>
      <c r="K29" s="17">
        <f t="shared" si="4"/>
        <v>0</v>
      </c>
      <c r="L29" s="17">
        <f t="shared" si="5"/>
        <v>0</v>
      </c>
      <c r="M29" s="15" t="s">
        <v>17</v>
      </c>
      <c r="N29" s="3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56.25" x14ac:dyDescent="0.25">
      <c r="A30" s="4">
        <v>21</v>
      </c>
      <c r="B30" s="5" t="s">
        <v>55</v>
      </c>
      <c r="C30" s="6" t="s">
        <v>205</v>
      </c>
      <c r="D30" s="1" t="s">
        <v>137</v>
      </c>
      <c r="E30" s="15" t="s">
        <v>16</v>
      </c>
      <c r="F30" s="15">
        <v>369</v>
      </c>
      <c r="G30" s="15">
        <v>140</v>
      </c>
      <c r="H30" s="35">
        <f t="shared" si="2"/>
        <v>51660</v>
      </c>
      <c r="I30" s="35">
        <f t="shared" si="3"/>
        <v>61992</v>
      </c>
      <c r="J30" s="16">
        <v>0</v>
      </c>
      <c r="K30" s="17">
        <f t="shared" si="4"/>
        <v>0</v>
      </c>
      <c r="L30" s="17">
        <f t="shared" si="5"/>
        <v>0</v>
      </c>
      <c r="M30" s="15" t="s">
        <v>17</v>
      </c>
      <c r="N30" s="3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20.25" x14ac:dyDescent="0.25">
      <c r="A31" s="4">
        <v>22</v>
      </c>
      <c r="B31" s="5" t="s">
        <v>56</v>
      </c>
      <c r="C31" s="6" t="s">
        <v>205</v>
      </c>
      <c r="D31" s="1" t="s">
        <v>138</v>
      </c>
      <c r="E31" s="15" t="s">
        <v>16</v>
      </c>
      <c r="F31" s="15">
        <v>4</v>
      </c>
      <c r="G31" s="15">
        <v>550</v>
      </c>
      <c r="H31" s="35">
        <f t="shared" si="2"/>
        <v>2200</v>
      </c>
      <c r="I31" s="35">
        <f t="shared" si="3"/>
        <v>2640</v>
      </c>
      <c r="J31" s="16">
        <v>0</v>
      </c>
      <c r="K31" s="17">
        <f t="shared" si="4"/>
        <v>0</v>
      </c>
      <c r="L31" s="17">
        <f t="shared" si="5"/>
        <v>0</v>
      </c>
      <c r="M31" s="15" t="s">
        <v>17</v>
      </c>
      <c r="N31" s="3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0.25" x14ac:dyDescent="0.25">
      <c r="A32" s="4">
        <v>23</v>
      </c>
      <c r="B32" s="5" t="s">
        <v>56</v>
      </c>
      <c r="C32" s="6" t="s">
        <v>205</v>
      </c>
      <c r="D32" s="1" t="s">
        <v>138</v>
      </c>
      <c r="E32" s="15" t="s">
        <v>16</v>
      </c>
      <c r="F32" s="15">
        <v>15</v>
      </c>
      <c r="G32" s="15">
        <v>550</v>
      </c>
      <c r="H32" s="35">
        <f t="shared" si="2"/>
        <v>8250</v>
      </c>
      <c r="I32" s="35">
        <f t="shared" si="3"/>
        <v>9900</v>
      </c>
      <c r="J32" s="16">
        <v>0</v>
      </c>
      <c r="K32" s="17">
        <f t="shared" ref="K32:K36" si="6">J32*F32</f>
        <v>0</v>
      </c>
      <c r="L32" s="17">
        <f t="shared" ref="L32:L36" si="7">J32*1.2*F32</f>
        <v>0</v>
      </c>
      <c r="M32" s="15" t="s">
        <v>17</v>
      </c>
      <c r="N32" s="3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0.25" x14ac:dyDescent="0.25">
      <c r="A33" s="4">
        <v>24</v>
      </c>
      <c r="B33" s="5" t="s">
        <v>57</v>
      </c>
      <c r="C33" s="6" t="s">
        <v>205</v>
      </c>
      <c r="D33" s="1" t="s">
        <v>139</v>
      </c>
      <c r="E33" s="15" t="s">
        <v>16</v>
      </c>
      <c r="F33" s="15">
        <v>15</v>
      </c>
      <c r="G33" s="15">
        <v>250</v>
      </c>
      <c r="H33" s="35">
        <f t="shared" si="2"/>
        <v>3750</v>
      </c>
      <c r="I33" s="35">
        <f t="shared" si="3"/>
        <v>4500</v>
      </c>
      <c r="J33" s="16">
        <v>0</v>
      </c>
      <c r="K33" s="17">
        <f t="shared" si="6"/>
        <v>0</v>
      </c>
      <c r="L33" s="17">
        <f t="shared" si="7"/>
        <v>0</v>
      </c>
      <c r="M33" s="15" t="s">
        <v>17</v>
      </c>
      <c r="N33" s="3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0.25" x14ac:dyDescent="0.25">
      <c r="A34" s="4">
        <v>25</v>
      </c>
      <c r="B34" s="5" t="s">
        <v>58</v>
      </c>
      <c r="C34" s="6" t="s">
        <v>205</v>
      </c>
      <c r="D34" s="1" t="s">
        <v>140</v>
      </c>
      <c r="E34" s="15" t="s">
        <v>16</v>
      </c>
      <c r="F34" s="15">
        <v>18</v>
      </c>
      <c r="G34" s="15">
        <v>220</v>
      </c>
      <c r="H34" s="35">
        <f t="shared" si="2"/>
        <v>3960</v>
      </c>
      <c r="I34" s="35">
        <f t="shared" si="3"/>
        <v>4752</v>
      </c>
      <c r="J34" s="16">
        <v>0</v>
      </c>
      <c r="K34" s="17">
        <f t="shared" si="6"/>
        <v>0</v>
      </c>
      <c r="L34" s="17">
        <f t="shared" si="7"/>
        <v>0</v>
      </c>
      <c r="M34" s="15" t="s">
        <v>17</v>
      </c>
      <c r="N34" s="3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20.25" x14ac:dyDescent="0.25">
      <c r="A35" s="4">
        <v>26</v>
      </c>
      <c r="B35" s="5" t="s">
        <v>59</v>
      </c>
      <c r="C35" s="6" t="s">
        <v>205</v>
      </c>
      <c r="D35" s="1" t="s">
        <v>141</v>
      </c>
      <c r="E35" s="15" t="s">
        <v>16</v>
      </c>
      <c r="F35" s="15">
        <v>6</v>
      </c>
      <c r="G35" s="15">
        <v>250</v>
      </c>
      <c r="H35" s="35">
        <f t="shared" si="2"/>
        <v>1500</v>
      </c>
      <c r="I35" s="35">
        <f t="shared" si="3"/>
        <v>1800</v>
      </c>
      <c r="J35" s="16">
        <v>0</v>
      </c>
      <c r="K35" s="17">
        <f t="shared" si="6"/>
        <v>0</v>
      </c>
      <c r="L35" s="17">
        <f t="shared" si="7"/>
        <v>0</v>
      </c>
      <c r="M35" s="15" t="s">
        <v>17</v>
      </c>
      <c r="N35" s="3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20.25" x14ac:dyDescent="0.25">
      <c r="A36" s="4">
        <v>27</v>
      </c>
      <c r="B36" s="5" t="s">
        <v>59</v>
      </c>
      <c r="C36" s="6" t="s">
        <v>205</v>
      </c>
      <c r="D36" s="1" t="s">
        <v>141</v>
      </c>
      <c r="E36" s="15" t="s">
        <v>16</v>
      </c>
      <c r="F36" s="15">
        <v>10</v>
      </c>
      <c r="G36" s="15">
        <v>250</v>
      </c>
      <c r="H36" s="35">
        <f t="shared" si="2"/>
        <v>2500</v>
      </c>
      <c r="I36" s="35">
        <f t="shared" si="3"/>
        <v>3000</v>
      </c>
      <c r="J36" s="16">
        <v>0</v>
      </c>
      <c r="K36" s="17">
        <f t="shared" si="6"/>
        <v>0</v>
      </c>
      <c r="L36" s="17">
        <f t="shared" si="7"/>
        <v>0</v>
      </c>
      <c r="M36" s="15" t="s">
        <v>17</v>
      </c>
      <c r="N36" s="3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0.25" x14ac:dyDescent="0.25">
      <c r="A37" s="4">
        <v>28</v>
      </c>
      <c r="B37" s="5" t="s">
        <v>60</v>
      </c>
      <c r="C37" s="6" t="s">
        <v>205</v>
      </c>
      <c r="D37" s="1" t="s">
        <v>142</v>
      </c>
      <c r="E37" s="15" t="s">
        <v>16</v>
      </c>
      <c r="F37" s="15">
        <v>6</v>
      </c>
      <c r="G37" s="15">
        <v>380</v>
      </c>
      <c r="H37" s="35">
        <f t="shared" si="2"/>
        <v>2280</v>
      </c>
      <c r="I37" s="35">
        <f t="shared" si="3"/>
        <v>2736</v>
      </c>
      <c r="J37" s="16">
        <v>0</v>
      </c>
      <c r="K37" s="17">
        <f t="shared" ref="K37:K40" si="8">J37*F37</f>
        <v>0</v>
      </c>
      <c r="L37" s="17">
        <f t="shared" ref="L37:L40" si="9">J37*1.2*F37</f>
        <v>0</v>
      </c>
      <c r="M37" s="15" t="s">
        <v>17</v>
      </c>
      <c r="N37" s="3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0.25" x14ac:dyDescent="0.25">
      <c r="A38" s="4">
        <v>29</v>
      </c>
      <c r="B38" s="5" t="s">
        <v>60</v>
      </c>
      <c r="C38" s="6" t="s">
        <v>205</v>
      </c>
      <c r="D38" s="1" t="s">
        <v>142</v>
      </c>
      <c r="E38" s="15" t="s">
        <v>16</v>
      </c>
      <c r="F38" s="15">
        <v>11</v>
      </c>
      <c r="G38" s="15">
        <v>380</v>
      </c>
      <c r="H38" s="35">
        <f t="shared" si="2"/>
        <v>4180</v>
      </c>
      <c r="I38" s="35">
        <f t="shared" si="3"/>
        <v>5016</v>
      </c>
      <c r="J38" s="16">
        <v>0</v>
      </c>
      <c r="K38" s="17">
        <f t="shared" si="8"/>
        <v>0</v>
      </c>
      <c r="L38" s="17">
        <f t="shared" si="9"/>
        <v>0</v>
      </c>
      <c r="M38" s="15" t="s">
        <v>17</v>
      </c>
      <c r="N38" s="3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0.25" x14ac:dyDescent="0.25">
      <c r="A39" s="4">
        <v>30</v>
      </c>
      <c r="B39" s="5" t="s">
        <v>61</v>
      </c>
      <c r="C39" s="6" t="s">
        <v>205</v>
      </c>
      <c r="D39" s="1" t="s">
        <v>143</v>
      </c>
      <c r="E39" s="15" t="s">
        <v>16</v>
      </c>
      <c r="F39" s="15">
        <v>4</v>
      </c>
      <c r="G39" s="15">
        <v>190</v>
      </c>
      <c r="H39" s="35">
        <f t="shared" si="2"/>
        <v>760</v>
      </c>
      <c r="I39" s="35">
        <f t="shared" si="3"/>
        <v>912</v>
      </c>
      <c r="J39" s="16">
        <v>0</v>
      </c>
      <c r="K39" s="17">
        <f t="shared" si="8"/>
        <v>0</v>
      </c>
      <c r="L39" s="17">
        <f t="shared" si="9"/>
        <v>0</v>
      </c>
      <c r="M39" s="15" t="s">
        <v>17</v>
      </c>
      <c r="N39" s="3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0.25" x14ac:dyDescent="0.25">
      <c r="A40" s="4">
        <v>31</v>
      </c>
      <c r="B40" s="5" t="s">
        <v>62</v>
      </c>
      <c r="C40" s="6" t="s">
        <v>205</v>
      </c>
      <c r="D40" s="1" t="s">
        <v>144</v>
      </c>
      <c r="E40" s="15" t="s">
        <v>16</v>
      </c>
      <c r="F40" s="15">
        <v>4</v>
      </c>
      <c r="G40" s="15">
        <v>130</v>
      </c>
      <c r="H40" s="35">
        <f t="shared" si="2"/>
        <v>520</v>
      </c>
      <c r="I40" s="35">
        <f t="shared" si="3"/>
        <v>624</v>
      </c>
      <c r="J40" s="16">
        <v>0</v>
      </c>
      <c r="K40" s="17">
        <f t="shared" si="8"/>
        <v>0</v>
      </c>
      <c r="L40" s="17">
        <f t="shared" si="9"/>
        <v>0</v>
      </c>
      <c r="M40" s="15" t="s">
        <v>17</v>
      </c>
      <c r="N40" s="3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0.25" x14ac:dyDescent="0.25">
      <c r="A41" s="4">
        <v>32</v>
      </c>
      <c r="B41" s="5" t="s">
        <v>63</v>
      </c>
      <c r="C41" s="6" t="s">
        <v>205</v>
      </c>
      <c r="D41" s="1" t="s">
        <v>145</v>
      </c>
      <c r="E41" s="15" t="s">
        <v>16</v>
      </c>
      <c r="F41" s="15">
        <v>8</v>
      </c>
      <c r="G41" s="15">
        <v>61</v>
      </c>
      <c r="H41" s="35">
        <f t="shared" si="2"/>
        <v>488</v>
      </c>
      <c r="I41" s="35">
        <f t="shared" si="3"/>
        <v>585.6</v>
      </c>
      <c r="J41" s="16">
        <v>0</v>
      </c>
      <c r="K41" s="17">
        <f t="shared" ref="K41:K45" si="10">J41*F41</f>
        <v>0</v>
      </c>
      <c r="L41" s="17">
        <f t="shared" ref="L41:L45" si="11">J41*1.2*F41</f>
        <v>0</v>
      </c>
      <c r="M41" s="15" t="s">
        <v>17</v>
      </c>
      <c r="N41" s="3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0.25" x14ac:dyDescent="0.25">
      <c r="A42" s="4">
        <v>33</v>
      </c>
      <c r="B42" s="5" t="s">
        <v>64</v>
      </c>
      <c r="C42" s="6" t="s">
        <v>205</v>
      </c>
      <c r="D42" s="1" t="s">
        <v>146</v>
      </c>
      <c r="E42" s="15" t="s">
        <v>16</v>
      </c>
      <c r="F42" s="15">
        <v>6</v>
      </c>
      <c r="G42" s="15">
        <v>130</v>
      </c>
      <c r="H42" s="35">
        <f t="shared" si="2"/>
        <v>780</v>
      </c>
      <c r="I42" s="35">
        <f t="shared" si="3"/>
        <v>936</v>
      </c>
      <c r="J42" s="16">
        <v>0</v>
      </c>
      <c r="K42" s="17">
        <f t="shared" si="10"/>
        <v>0</v>
      </c>
      <c r="L42" s="17">
        <f t="shared" si="11"/>
        <v>0</v>
      </c>
      <c r="M42" s="15" t="s">
        <v>17</v>
      </c>
      <c r="N42" s="3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0.25" x14ac:dyDescent="0.25">
      <c r="A43" s="4">
        <v>34</v>
      </c>
      <c r="B43" s="5" t="s">
        <v>65</v>
      </c>
      <c r="C43" s="6" t="s">
        <v>205</v>
      </c>
      <c r="D43" s="1" t="s">
        <v>147</v>
      </c>
      <c r="E43" s="15" t="s">
        <v>16</v>
      </c>
      <c r="F43" s="15">
        <v>9</v>
      </c>
      <c r="G43" s="15">
        <v>170</v>
      </c>
      <c r="H43" s="35">
        <f t="shared" si="2"/>
        <v>1530</v>
      </c>
      <c r="I43" s="35">
        <f t="shared" si="3"/>
        <v>1836</v>
      </c>
      <c r="J43" s="16">
        <v>0</v>
      </c>
      <c r="K43" s="17">
        <f t="shared" si="10"/>
        <v>0</v>
      </c>
      <c r="L43" s="17">
        <f t="shared" si="11"/>
        <v>0</v>
      </c>
      <c r="M43" s="15" t="s">
        <v>17</v>
      </c>
      <c r="N43" s="3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0.25" x14ac:dyDescent="0.25">
      <c r="A44" s="4">
        <v>35</v>
      </c>
      <c r="B44" s="5" t="s">
        <v>66</v>
      </c>
      <c r="C44" s="6" t="s">
        <v>205</v>
      </c>
      <c r="D44" s="1" t="s">
        <v>148</v>
      </c>
      <c r="E44" s="15" t="s">
        <v>16</v>
      </c>
      <c r="F44" s="15">
        <v>10</v>
      </c>
      <c r="G44" s="15">
        <v>170</v>
      </c>
      <c r="H44" s="35">
        <f t="shared" si="2"/>
        <v>1700</v>
      </c>
      <c r="I44" s="35">
        <f t="shared" si="3"/>
        <v>2040</v>
      </c>
      <c r="J44" s="16">
        <v>0</v>
      </c>
      <c r="K44" s="17">
        <f t="shared" si="10"/>
        <v>0</v>
      </c>
      <c r="L44" s="17">
        <f t="shared" si="11"/>
        <v>0</v>
      </c>
      <c r="M44" s="15" t="s">
        <v>17</v>
      </c>
      <c r="N44" s="3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20.25" x14ac:dyDescent="0.25">
      <c r="A45" s="4">
        <v>36</v>
      </c>
      <c r="B45" s="5" t="s">
        <v>67</v>
      </c>
      <c r="C45" s="6" t="s">
        <v>205</v>
      </c>
      <c r="D45" s="1" t="s">
        <v>149</v>
      </c>
      <c r="E45" s="15" t="s">
        <v>16</v>
      </c>
      <c r="F45" s="15">
        <v>3</v>
      </c>
      <c r="G45" s="15">
        <v>64</v>
      </c>
      <c r="H45" s="35">
        <f t="shared" si="2"/>
        <v>192</v>
      </c>
      <c r="I45" s="35">
        <f t="shared" si="3"/>
        <v>230.39999999999998</v>
      </c>
      <c r="J45" s="16">
        <v>0</v>
      </c>
      <c r="K45" s="17">
        <f t="shared" si="10"/>
        <v>0</v>
      </c>
      <c r="L45" s="17">
        <f t="shared" si="11"/>
        <v>0</v>
      </c>
      <c r="M45" s="15" t="s">
        <v>17</v>
      </c>
      <c r="N45" s="3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0.25" x14ac:dyDescent="0.25">
      <c r="A46" s="4">
        <v>37</v>
      </c>
      <c r="B46" s="5" t="s">
        <v>68</v>
      </c>
      <c r="C46" s="6" t="s">
        <v>205</v>
      </c>
      <c r="D46" s="1" t="s">
        <v>150</v>
      </c>
      <c r="E46" s="15" t="s">
        <v>16</v>
      </c>
      <c r="F46" s="15">
        <v>5</v>
      </c>
      <c r="G46" s="15">
        <v>200</v>
      </c>
      <c r="H46" s="35">
        <f t="shared" si="2"/>
        <v>1000</v>
      </c>
      <c r="I46" s="35">
        <f t="shared" si="3"/>
        <v>1200</v>
      </c>
      <c r="J46" s="16">
        <v>0</v>
      </c>
      <c r="K46" s="17">
        <f t="shared" ref="K46:K60" si="12">J46*F46</f>
        <v>0</v>
      </c>
      <c r="L46" s="17">
        <f t="shared" ref="L46:L60" si="13">J46*1.2*F46</f>
        <v>0</v>
      </c>
      <c r="M46" s="15" t="s">
        <v>17</v>
      </c>
      <c r="N46" s="3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0.25" x14ac:dyDescent="0.25">
      <c r="A47" s="4">
        <v>38</v>
      </c>
      <c r="B47" s="5" t="s">
        <v>69</v>
      </c>
      <c r="C47" s="6" t="s">
        <v>205</v>
      </c>
      <c r="D47" s="1" t="s">
        <v>151</v>
      </c>
      <c r="E47" s="15" t="s">
        <v>16</v>
      </c>
      <c r="F47" s="15">
        <v>49</v>
      </c>
      <c r="G47" s="15">
        <v>170</v>
      </c>
      <c r="H47" s="35">
        <f t="shared" si="2"/>
        <v>8330</v>
      </c>
      <c r="I47" s="35">
        <f t="shared" si="3"/>
        <v>9996</v>
      </c>
      <c r="J47" s="16">
        <v>0</v>
      </c>
      <c r="K47" s="17">
        <f t="shared" si="12"/>
        <v>0</v>
      </c>
      <c r="L47" s="17">
        <f t="shared" si="13"/>
        <v>0</v>
      </c>
      <c r="M47" s="15" t="s">
        <v>17</v>
      </c>
      <c r="N47" s="3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93.75" x14ac:dyDescent="0.25">
      <c r="A48" s="4">
        <v>39</v>
      </c>
      <c r="B48" s="5" t="s">
        <v>70</v>
      </c>
      <c r="C48" s="6" t="s">
        <v>205</v>
      </c>
      <c r="D48" s="1" t="s">
        <v>152</v>
      </c>
      <c r="E48" s="15" t="s">
        <v>16</v>
      </c>
      <c r="F48" s="15">
        <v>31</v>
      </c>
      <c r="G48" s="15">
        <v>83</v>
      </c>
      <c r="H48" s="35">
        <f t="shared" si="2"/>
        <v>2573</v>
      </c>
      <c r="I48" s="35">
        <f t="shared" si="3"/>
        <v>3087.6</v>
      </c>
      <c r="J48" s="16">
        <v>0</v>
      </c>
      <c r="K48" s="17">
        <f t="shared" si="12"/>
        <v>0</v>
      </c>
      <c r="L48" s="17">
        <f t="shared" si="13"/>
        <v>0</v>
      </c>
      <c r="M48" s="15" t="s">
        <v>17</v>
      </c>
      <c r="N48" s="3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93.75" x14ac:dyDescent="0.25">
      <c r="A49" s="4">
        <v>40</v>
      </c>
      <c r="B49" s="5" t="s">
        <v>71</v>
      </c>
      <c r="C49" s="6" t="s">
        <v>205</v>
      </c>
      <c r="D49" s="1" t="s">
        <v>153</v>
      </c>
      <c r="E49" s="15" t="s">
        <v>16</v>
      </c>
      <c r="F49" s="15">
        <v>50</v>
      </c>
      <c r="G49" s="15">
        <v>92</v>
      </c>
      <c r="H49" s="35">
        <f t="shared" si="2"/>
        <v>4600</v>
      </c>
      <c r="I49" s="35">
        <f t="shared" si="3"/>
        <v>5520</v>
      </c>
      <c r="J49" s="16">
        <v>0</v>
      </c>
      <c r="K49" s="17">
        <f t="shared" si="12"/>
        <v>0</v>
      </c>
      <c r="L49" s="17">
        <f t="shared" si="13"/>
        <v>0</v>
      </c>
      <c r="M49" s="15" t="s">
        <v>17</v>
      </c>
      <c r="N49" s="3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0.25" x14ac:dyDescent="0.25">
      <c r="A50" s="4">
        <v>41</v>
      </c>
      <c r="B50" s="5" t="s">
        <v>72</v>
      </c>
      <c r="C50" s="6" t="s">
        <v>205</v>
      </c>
      <c r="D50" s="1" t="s">
        <v>154</v>
      </c>
      <c r="E50" s="15" t="s">
        <v>16</v>
      </c>
      <c r="F50" s="15">
        <v>1</v>
      </c>
      <c r="G50" s="15">
        <v>24800</v>
      </c>
      <c r="H50" s="35">
        <f t="shared" si="2"/>
        <v>24800</v>
      </c>
      <c r="I50" s="35">
        <f t="shared" si="3"/>
        <v>29760</v>
      </c>
      <c r="J50" s="16">
        <v>0</v>
      </c>
      <c r="K50" s="17">
        <f t="shared" si="12"/>
        <v>0</v>
      </c>
      <c r="L50" s="17">
        <f t="shared" si="13"/>
        <v>0</v>
      </c>
      <c r="M50" s="15" t="s">
        <v>17</v>
      </c>
      <c r="N50" s="37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20.25" x14ac:dyDescent="0.25">
      <c r="A51" s="4">
        <v>42</v>
      </c>
      <c r="B51" s="5" t="s">
        <v>72</v>
      </c>
      <c r="C51" s="6" t="s">
        <v>205</v>
      </c>
      <c r="D51" s="1" t="s">
        <v>154</v>
      </c>
      <c r="E51" s="15" t="s">
        <v>16</v>
      </c>
      <c r="F51" s="15">
        <v>1</v>
      </c>
      <c r="G51" s="15">
        <v>24800</v>
      </c>
      <c r="H51" s="35">
        <f t="shared" si="2"/>
        <v>24800</v>
      </c>
      <c r="I51" s="35">
        <f t="shared" si="3"/>
        <v>29760</v>
      </c>
      <c r="J51" s="16">
        <v>0</v>
      </c>
      <c r="K51" s="17">
        <f t="shared" si="12"/>
        <v>0</v>
      </c>
      <c r="L51" s="17">
        <f t="shared" si="13"/>
        <v>0</v>
      </c>
      <c r="M51" s="15" t="s">
        <v>17</v>
      </c>
      <c r="N51" s="37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37.5" x14ac:dyDescent="0.25">
      <c r="A52" s="4">
        <v>43</v>
      </c>
      <c r="B52" s="5" t="s">
        <v>73</v>
      </c>
      <c r="C52" s="6" t="s">
        <v>205</v>
      </c>
      <c r="D52" s="1" t="s">
        <v>155</v>
      </c>
      <c r="E52" s="15" t="s">
        <v>16</v>
      </c>
      <c r="F52" s="15">
        <v>0.24</v>
      </c>
      <c r="G52" s="15">
        <v>4800</v>
      </c>
      <c r="H52" s="35">
        <f t="shared" si="2"/>
        <v>1152</v>
      </c>
      <c r="I52" s="35">
        <f t="shared" si="3"/>
        <v>1382.3999999999999</v>
      </c>
      <c r="J52" s="16">
        <v>0</v>
      </c>
      <c r="K52" s="17">
        <f t="shared" si="12"/>
        <v>0</v>
      </c>
      <c r="L52" s="17">
        <f t="shared" si="13"/>
        <v>0</v>
      </c>
      <c r="M52" s="15" t="s">
        <v>17</v>
      </c>
      <c r="N52" s="37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37.5" x14ac:dyDescent="0.25">
      <c r="A53" s="4">
        <v>44</v>
      </c>
      <c r="B53" s="5" t="s">
        <v>74</v>
      </c>
      <c r="C53" s="6" t="s">
        <v>205</v>
      </c>
      <c r="D53" s="1" t="s">
        <v>156</v>
      </c>
      <c r="E53" s="15" t="s">
        <v>16</v>
      </c>
      <c r="F53" s="15">
        <v>1</v>
      </c>
      <c r="G53" s="15">
        <v>2700</v>
      </c>
      <c r="H53" s="35">
        <f t="shared" si="2"/>
        <v>2700</v>
      </c>
      <c r="I53" s="35">
        <f t="shared" si="3"/>
        <v>3240</v>
      </c>
      <c r="J53" s="16">
        <v>0</v>
      </c>
      <c r="K53" s="17">
        <f t="shared" si="12"/>
        <v>0</v>
      </c>
      <c r="L53" s="17">
        <f t="shared" si="13"/>
        <v>0</v>
      </c>
      <c r="M53" s="15" t="s">
        <v>17</v>
      </c>
      <c r="N53" s="37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37.5" x14ac:dyDescent="0.25">
      <c r="A54" s="4">
        <v>45</v>
      </c>
      <c r="B54" s="5" t="s">
        <v>75</v>
      </c>
      <c r="C54" s="6" t="s">
        <v>205</v>
      </c>
      <c r="D54" s="1" t="s">
        <v>157</v>
      </c>
      <c r="E54" s="15" t="s">
        <v>16</v>
      </c>
      <c r="F54" s="15">
        <v>2</v>
      </c>
      <c r="G54" s="15">
        <v>1100</v>
      </c>
      <c r="H54" s="35">
        <f t="shared" si="2"/>
        <v>2200</v>
      </c>
      <c r="I54" s="35">
        <f t="shared" si="3"/>
        <v>2640</v>
      </c>
      <c r="J54" s="16">
        <v>0</v>
      </c>
      <c r="K54" s="17">
        <f t="shared" si="12"/>
        <v>0</v>
      </c>
      <c r="L54" s="17">
        <f t="shared" si="13"/>
        <v>0</v>
      </c>
      <c r="M54" s="15" t="s">
        <v>17</v>
      </c>
      <c r="N54" s="37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37.5" x14ac:dyDescent="0.25">
      <c r="A55" s="4">
        <v>46</v>
      </c>
      <c r="B55" s="5" t="s">
        <v>76</v>
      </c>
      <c r="C55" s="6" t="s">
        <v>205</v>
      </c>
      <c r="D55" s="1" t="s">
        <v>158</v>
      </c>
      <c r="E55" s="15" t="s">
        <v>16</v>
      </c>
      <c r="F55" s="15">
        <v>42</v>
      </c>
      <c r="G55" s="15">
        <v>15</v>
      </c>
      <c r="H55" s="35">
        <f t="shared" si="2"/>
        <v>630</v>
      </c>
      <c r="I55" s="35">
        <f t="shared" si="3"/>
        <v>756</v>
      </c>
      <c r="J55" s="16">
        <v>0</v>
      </c>
      <c r="K55" s="17">
        <f t="shared" si="12"/>
        <v>0</v>
      </c>
      <c r="L55" s="17">
        <f t="shared" si="13"/>
        <v>0</v>
      </c>
      <c r="M55" s="15" t="s">
        <v>17</v>
      </c>
      <c r="N55" s="3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37.5" x14ac:dyDescent="0.25">
      <c r="A56" s="4">
        <v>47</v>
      </c>
      <c r="B56" s="5" t="s">
        <v>77</v>
      </c>
      <c r="C56" s="6" t="s">
        <v>205</v>
      </c>
      <c r="D56" s="1" t="s">
        <v>159</v>
      </c>
      <c r="E56" s="15" t="s">
        <v>16</v>
      </c>
      <c r="F56" s="15">
        <v>39</v>
      </c>
      <c r="G56" s="15">
        <v>17</v>
      </c>
      <c r="H56" s="35">
        <f t="shared" si="2"/>
        <v>663</v>
      </c>
      <c r="I56" s="35">
        <f t="shared" si="3"/>
        <v>795.6</v>
      </c>
      <c r="J56" s="16">
        <v>0</v>
      </c>
      <c r="K56" s="17">
        <f t="shared" si="12"/>
        <v>0</v>
      </c>
      <c r="L56" s="17">
        <f t="shared" si="13"/>
        <v>0</v>
      </c>
      <c r="M56" s="15" t="s">
        <v>17</v>
      </c>
      <c r="N56" s="3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37.5" x14ac:dyDescent="0.25">
      <c r="A57" s="4">
        <v>48</v>
      </c>
      <c r="B57" s="5" t="s">
        <v>78</v>
      </c>
      <c r="C57" s="6" t="s">
        <v>205</v>
      </c>
      <c r="D57" s="1" t="s">
        <v>160</v>
      </c>
      <c r="E57" s="15" t="s">
        <v>16</v>
      </c>
      <c r="F57" s="15">
        <v>4</v>
      </c>
      <c r="G57" s="15">
        <v>1900</v>
      </c>
      <c r="H57" s="35">
        <f t="shared" si="2"/>
        <v>7600</v>
      </c>
      <c r="I57" s="35">
        <f t="shared" si="3"/>
        <v>9120</v>
      </c>
      <c r="J57" s="16">
        <v>0</v>
      </c>
      <c r="K57" s="17">
        <f t="shared" si="12"/>
        <v>0</v>
      </c>
      <c r="L57" s="17">
        <f t="shared" si="13"/>
        <v>0</v>
      </c>
      <c r="M57" s="15" t="s">
        <v>17</v>
      </c>
      <c r="N57" s="3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0.25" x14ac:dyDescent="0.25">
      <c r="A58" s="4">
        <v>49</v>
      </c>
      <c r="B58" s="5" t="s">
        <v>79</v>
      </c>
      <c r="C58" s="6" t="s">
        <v>205</v>
      </c>
      <c r="D58" s="1" t="s">
        <v>161</v>
      </c>
      <c r="E58" s="15" t="s">
        <v>16</v>
      </c>
      <c r="F58" s="15">
        <v>2</v>
      </c>
      <c r="G58" s="15">
        <v>14500</v>
      </c>
      <c r="H58" s="35">
        <f t="shared" si="2"/>
        <v>29000</v>
      </c>
      <c r="I58" s="35">
        <f t="shared" si="3"/>
        <v>34800</v>
      </c>
      <c r="J58" s="16">
        <v>0</v>
      </c>
      <c r="K58" s="17">
        <f t="shared" si="12"/>
        <v>0</v>
      </c>
      <c r="L58" s="17">
        <f t="shared" si="13"/>
        <v>0</v>
      </c>
      <c r="M58" s="15" t="s">
        <v>17</v>
      </c>
      <c r="N58" s="3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0.25" x14ac:dyDescent="0.25">
      <c r="A59" s="4">
        <v>50</v>
      </c>
      <c r="B59" s="5" t="s">
        <v>80</v>
      </c>
      <c r="C59" s="6" t="s">
        <v>205</v>
      </c>
      <c r="D59" s="1" t="s">
        <v>162</v>
      </c>
      <c r="E59" s="15" t="s">
        <v>16</v>
      </c>
      <c r="F59" s="15">
        <v>2</v>
      </c>
      <c r="G59" s="15">
        <v>2100</v>
      </c>
      <c r="H59" s="35">
        <f t="shared" si="2"/>
        <v>4200</v>
      </c>
      <c r="I59" s="35">
        <f t="shared" si="3"/>
        <v>5040</v>
      </c>
      <c r="J59" s="16">
        <v>0</v>
      </c>
      <c r="K59" s="17">
        <f t="shared" si="12"/>
        <v>0</v>
      </c>
      <c r="L59" s="17">
        <f t="shared" si="13"/>
        <v>0</v>
      </c>
      <c r="M59" s="15" t="s">
        <v>17</v>
      </c>
      <c r="N59" s="3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75" x14ac:dyDescent="0.25">
      <c r="A60" s="4">
        <v>51</v>
      </c>
      <c r="B60" s="5" t="s">
        <v>81</v>
      </c>
      <c r="C60" s="6" t="s">
        <v>205</v>
      </c>
      <c r="D60" s="1" t="s">
        <v>163</v>
      </c>
      <c r="E60" s="15" t="s">
        <v>16</v>
      </c>
      <c r="F60" s="15">
        <v>1</v>
      </c>
      <c r="G60" s="15">
        <v>4000</v>
      </c>
      <c r="H60" s="35">
        <f t="shared" si="2"/>
        <v>4000</v>
      </c>
      <c r="I60" s="35">
        <f t="shared" si="3"/>
        <v>4800</v>
      </c>
      <c r="J60" s="16">
        <v>0</v>
      </c>
      <c r="K60" s="17">
        <f t="shared" si="12"/>
        <v>0</v>
      </c>
      <c r="L60" s="17">
        <f t="shared" si="13"/>
        <v>0</v>
      </c>
      <c r="M60" s="15" t="s">
        <v>17</v>
      </c>
      <c r="N60" s="37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18" customFormat="1" ht="48" customHeight="1" x14ac:dyDescent="0.25">
      <c r="A61" s="4">
        <v>52</v>
      </c>
      <c r="B61" s="5" t="s">
        <v>82</v>
      </c>
      <c r="C61" s="6" t="s">
        <v>205</v>
      </c>
      <c r="D61" s="1" t="s">
        <v>164</v>
      </c>
      <c r="E61" s="15" t="s">
        <v>16</v>
      </c>
      <c r="F61" s="15">
        <v>3</v>
      </c>
      <c r="G61" s="15">
        <v>2500</v>
      </c>
      <c r="H61" s="35">
        <f t="shared" si="2"/>
        <v>7500</v>
      </c>
      <c r="I61" s="35">
        <f t="shared" si="3"/>
        <v>9000</v>
      </c>
      <c r="J61" s="16">
        <v>0</v>
      </c>
      <c r="K61" s="17">
        <f t="shared" ref="K61:K81" si="14">J61*F61</f>
        <v>0</v>
      </c>
      <c r="L61" s="17">
        <f t="shared" ref="L61:L81" si="15">J61*1.2*F61</f>
        <v>0</v>
      </c>
      <c r="M61" s="15" t="s">
        <v>17</v>
      </c>
      <c r="N61" s="37"/>
    </row>
    <row r="62" spans="1:73" s="18" customFormat="1" ht="34.9" customHeight="1" x14ac:dyDescent="0.25">
      <c r="A62" s="4">
        <v>53</v>
      </c>
      <c r="B62" s="5" t="s">
        <v>83</v>
      </c>
      <c r="C62" s="6" t="s">
        <v>205</v>
      </c>
      <c r="D62" s="1" t="s">
        <v>165</v>
      </c>
      <c r="E62" s="15" t="s">
        <v>16</v>
      </c>
      <c r="F62" s="15">
        <v>4</v>
      </c>
      <c r="G62" s="15">
        <v>74</v>
      </c>
      <c r="H62" s="35">
        <f t="shared" si="2"/>
        <v>296</v>
      </c>
      <c r="I62" s="35">
        <f t="shared" si="3"/>
        <v>355.2</v>
      </c>
      <c r="J62" s="16">
        <v>0</v>
      </c>
      <c r="K62" s="17">
        <f t="shared" si="14"/>
        <v>0</v>
      </c>
      <c r="L62" s="17">
        <f t="shared" si="15"/>
        <v>0</v>
      </c>
      <c r="M62" s="15" t="s">
        <v>17</v>
      </c>
      <c r="N62" s="37"/>
    </row>
    <row r="63" spans="1:73" s="18" customFormat="1" ht="45.75" customHeight="1" x14ac:dyDescent="0.25">
      <c r="A63" s="4">
        <v>54</v>
      </c>
      <c r="B63" s="5" t="s">
        <v>84</v>
      </c>
      <c r="C63" s="6" t="s">
        <v>205</v>
      </c>
      <c r="D63" s="1" t="s">
        <v>166</v>
      </c>
      <c r="E63" s="15" t="s">
        <v>16</v>
      </c>
      <c r="F63" s="15">
        <v>2</v>
      </c>
      <c r="G63" s="15">
        <v>14500</v>
      </c>
      <c r="H63" s="35">
        <f t="shared" si="2"/>
        <v>29000</v>
      </c>
      <c r="I63" s="35">
        <f t="shared" si="3"/>
        <v>34800</v>
      </c>
      <c r="J63" s="16">
        <v>0</v>
      </c>
      <c r="K63" s="17">
        <f t="shared" si="14"/>
        <v>0</v>
      </c>
      <c r="L63" s="17">
        <f t="shared" si="15"/>
        <v>0</v>
      </c>
      <c r="M63" s="15" t="s">
        <v>17</v>
      </c>
      <c r="N63" s="37"/>
    </row>
    <row r="64" spans="1:73" s="18" customFormat="1" ht="28.9" customHeight="1" x14ac:dyDescent="0.25">
      <c r="A64" s="4">
        <v>55</v>
      </c>
      <c r="B64" s="5" t="s">
        <v>85</v>
      </c>
      <c r="C64" s="6" t="s">
        <v>205</v>
      </c>
      <c r="D64" s="1" t="s">
        <v>167</v>
      </c>
      <c r="E64" s="15" t="s">
        <v>16</v>
      </c>
      <c r="F64" s="15">
        <v>1</v>
      </c>
      <c r="G64" s="15">
        <v>1500</v>
      </c>
      <c r="H64" s="35">
        <f t="shared" si="2"/>
        <v>1500</v>
      </c>
      <c r="I64" s="35">
        <f t="shared" si="3"/>
        <v>1800</v>
      </c>
      <c r="J64" s="16">
        <v>0</v>
      </c>
      <c r="K64" s="17">
        <f t="shared" si="14"/>
        <v>0</v>
      </c>
      <c r="L64" s="17">
        <f t="shared" si="15"/>
        <v>0</v>
      </c>
      <c r="M64" s="15" t="s">
        <v>17</v>
      </c>
      <c r="N64" s="37"/>
    </row>
    <row r="65" spans="1:14" s="18" customFormat="1" ht="37.5" x14ac:dyDescent="0.25">
      <c r="A65" s="4">
        <v>56</v>
      </c>
      <c r="B65" s="5" t="s">
        <v>86</v>
      </c>
      <c r="C65" s="6" t="s">
        <v>205</v>
      </c>
      <c r="D65" s="1" t="s">
        <v>34</v>
      </c>
      <c r="E65" s="15" t="s">
        <v>16</v>
      </c>
      <c r="F65" s="15">
        <v>6</v>
      </c>
      <c r="G65" s="15">
        <v>1600</v>
      </c>
      <c r="H65" s="35">
        <f t="shared" si="2"/>
        <v>9600</v>
      </c>
      <c r="I65" s="35">
        <f t="shared" si="3"/>
        <v>11520</v>
      </c>
      <c r="J65" s="16">
        <v>0</v>
      </c>
      <c r="K65" s="17">
        <f t="shared" si="14"/>
        <v>0</v>
      </c>
      <c r="L65" s="17">
        <f t="shared" si="15"/>
        <v>0</v>
      </c>
      <c r="M65" s="15" t="s">
        <v>17</v>
      </c>
      <c r="N65" s="37"/>
    </row>
    <row r="66" spans="1:14" s="18" customFormat="1" ht="37.5" x14ac:dyDescent="0.25">
      <c r="A66" s="4">
        <v>57</v>
      </c>
      <c r="B66" s="5" t="s">
        <v>87</v>
      </c>
      <c r="C66" s="6" t="s">
        <v>205</v>
      </c>
      <c r="D66" s="1" t="s">
        <v>34</v>
      </c>
      <c r="E66" s="15" t="s">
        <v>16</v>
      </c>
      <c r="F66" s="15">
        <v>6</v>
      </c>
      <c r="G66" s="15">
        <v>580</v>
      </c>
      <c r="H66" s="35">
        <f t="shared" si="2"/>
        <v>3480</v>
      </c>
      <c r="I66" s="35">
        <f t="shared" si="3"/>
        <v>4176</v>
      </c>
      <c r="J66" s="16">
        <v>0</v>
      </c>
      <c r="K66" s="17">
        <f t="shared" si="14"/>
        <v>0</v>
      </c>
      <c r="L66" s="17">
        <f t="shared" si="15"/>
        <v>0</v>
      </c>
      <c r="M66" s="15" t="s">
        <v>17</v>
      </c>
      <c r="N66" s="37"/>
    </row>
    <row r="67" spans="1:14" s="18" customFormat="1" x14ac:dyDescent="0.25">
      <c r="A67" s="4">
        <v>58</v>
      </c>
      <c r="B67" s="5" t="s">
        <v>88</v>
      </c>
      <c r="C67" s="6" t="s">
        <v>205</v>
      </c>
      <c r="D67" s="1" t="s">
        <v>168</v>
      </c>
      <c r="E67" s="15" t="s">
        <v>18</v>
      </c>
      <c r="F67" s="15">
        <v>2</v>
      </c>
      <c r="G67" s="15">
        <v>2900</v>
      </c>
      <c r="H67" s="35">
        <f t="shared" si="2"/>
        <v>5800</v>
      </c>
      <c r="I67" s="35">
        <f t="shared" si="3"/>
        <v>6960</v>
      </c>
      <c r="J67" s="16">
        <v>0</v>
      </c>
      <c r="K67" s="17">
        <f t="shared" si="14"/>
        <v>0</v>
      </c>
      <c r="L67" s="17">
        <f t="shared" si="15"/>
        <v>0</v>
      </c>
      <c r="M67" s="15" t="s">
        <v>17</v>
      </c>
      <c r="N67" s="37"/>
    </row>
    <row r="68" spans="1:14" s="18" customFormat="1" x14ac:dyDescent="0.25">
      <c r="A68" s="4">
        <v>59</v>
      </c>
      <c r="B68" s="5" t="s">
        <v>89</v>
      </c>
      <c r="C68" s="6" t="s">
        <v>205</v>
      </c>
      <c r="D68" s="1" t="s">
        <v>169</v>
      </c>
      <c r="E68" s="15" t="s">
        <v>16</v>
      </c>
      <c r="F68" s="15">
        <v>1</v>
      </c>
      <c r="G68" s="15">
        <v>5900</v>
      </c>
      <c r="H68" s="35">
        <f t="shared" si="2"/>
        <v>5900</v>
      </c>
      <c r="I68" s="35">
        <f t="shared" si="3"/>
        <v>7080</v>
      </c>
      <c r="J68" s="16">
        <v>0</v>
      </c>
      <c r="K68" s="17">
        <f t="shared" si="14"/>
        <v>0</v>
      </c>
      <c r="L68" s="17">
        <f t="shared" si="15"/>
        <v>0</v>
      </c>
      <c r="M68" s="15" t="s">
        <v>17</v>
      </c>
      <c r="N68" s="37"/>
    </row>
    <row r="69" spans="1:14" s="8" customFormat="1" ht="20.25" x14ac:dyDescent="0.25">
      <c r="A69" s="4">
        <v>60</v>
      </c>
      <c r="B69" s="5" t="s">
        <v>90</v>
      </c>
      <c r="C69" s="6" t="s">
        <v>205</v>
      </c>
      <c r="D69" s="1" t="s">
        <v>170</v>
      </c>
      <c r="E69" s="15" t="s">
        <v>16</v>
      </c>
      <c r="F69" s="15">
        <v>2</v>
      </c>
      <c r="G69" s="15">
        <v>360</v>
      </c>
      <c r="H69" s="35">
        <f t="shared" si="2"/>
        <v>720</v>
      </c>
      <c r="I69" s="35">
        <f t="shared" si="3"/>
        <v>864</v>
      </c>
      <c r="J69" s="16">
        <v>0</v>
      </c>
      <c r="K69" s="17">
        <f t="shared" si="14"/>
        <v>0</v>
      </c>
      <c r="L69" s="17">
        <f t="shared" si="15"/>
        <v>0</v>
      </c>
      <c r="M69" s="15" t="s">
        <v>17</v>
      </c>
      <c r="N69" s="37"/>
    </row>
    <row r="70" spans="1:14" s="8" customFormat="1" ht="20.25" x14ac:dyDescent="0.25">
      <c r="A70" s="4">
        <v>61</v>
      </c>
      <c r="B70" s="5" t="s">
        <v>91</v>
      </c>
      <c r="C70" s="6" t="s">
        <v>205</v>
      </c>
      <c r="D70" s="1" t="s">
        <v>171</v>
      </c>
      <c r="E70" s="15" t="s">
        <v>16</v>
      </c>
      <c r="F70" s="15">
        <v>2</v>
      </c>
      <c r="G70" s="15">
        <v>440</v>
      </c>
      <c r="H70" s="35">
        <f t="shared" si="2"/>
        <v>880</v>
      </c>
      <c r="I70" s="35">
        <f t="shared" si="3"/>
        <v>1056</v>
      </c>
      <c r="J70" s="16">
        <v>0</v>
      </c>
      <c r="K70" s="17">
        <f t="shared" si="14"/>
        <v>0</v>
      </c>
      <c r="L70" s="17">
        <f t="shared" si="15"/>
        <v>0</v>
      </c>
      <c r="M70" s="15" t="s">
        <v>17</v>
      </c>
      <c r="N70" s="37"/>
    </row>
    <row r="71" spans="1:14" s="8" customFormat="1" ht="20.25" x14ac:dyDescent="0.25">
      <c r="A71" s="4">
        <v>62</v>
      </c>
      <c r="B71" s="5" t="s">
        <v>92</v>
      </c>
      <c r="C71" s="6" t="s">
        <v>205</v>
      </c>
      <c r="D71" s="1" t="s">
        <v>172</v>
      </c>
      <c r="E71" s="15" t="s">
        <v>16</v>
      </c>
      <c r="F71" s="15">
        <v>2</v>
      </c>
      <c r="G71" s="15">
        <v>1700</v>
      </c>
      <c r="H71" s="35">
        <f t="shared" si="2"/>
        <v>3400</v>
      </c>
      <c r="I71" s="35">
        <f t="shared" si="3"/>
        <v>4080</v>
      </c>
      <c r="J71" s="16">
        <v>0</v>
      </c>
      <c r="K71" s="17">
        <f t="shared" si="14"/>
        <v>0</v>
      </c>
      <c r="L71" s="17">
        <f t="shared" si="15"/>
        <v>0</v>
      </c>
      <c r="M71" s="15" t="s">
        <v>17</v>
      </c>
      <c r="N71" s="37"/>
    </row>
    <row r="72" spans="1:14" s="8" customFormat="1" ht="20.25" x14ac:dyDescent="0.25">
      <c r="A72" s="4">
        <v>63</v>
      </c>
      <c r="B72" s="5" t="s">
        <v>93</v>
      </c>
      <c r="C72" s="6" t="s">
        <v>205</v>
      </c>
      <c r="D72" s="1" t="s">
        <v>164</v>
      </c>
      <c r="E72" s="15" t="s">
        <v>16</v>
      </c>
      <c r="F72" s="15">
        <v>1</v>
      </c>
      <c r="G72" s="15">
        <v>6100</v>
      </c>
      <c r="H72" s="35">
        <f t="shared" si="2"/>
        <v>6100</v>
      </c>
      <c r="I72" s="35">
        <f t="shared" si="3"/>
        <v>7320</v>
      </c>
      <c r="J72" s="16">
        <v>0</v>
      </c>
      <c r="K72" s="17">
        <f t="shared" si="14"/>
        <v>0</v>
      </c>
      <c r="L72" s="17">
        <f t="shared" si="15"/>
        <v>0</v>
      </c>
      <c r="M72" s="15" t="s">
        <v>17</v>
      </c>
      <c r="N72" s="37"/>
    </row>
    <row r="73" spans="1:14" s="8" customFormat="1" ht="20.25" x14ac:dyDescent="0.25">
      <c r="A73" s="4">
        <v>64</v>
      </c>
      <c r="B73" s="5" t="s">
        <v>94</v>
      </c>
      <c r="C73" s="6" t="s">
        <v>205</v>
      </c>
      <c r="D73" s="1" t="s">
        <v>173</v>
      </c>
      <c r="E73" s="15" t="s">
        <v>16</v>
      </c>
      <c r="F73" s="15">
        <v>4</v>
      </c>
      <c r="G73" s="15">
        <v>200</v>
      </c>
      <c r="H73" s="35">
        <f t="shared" si="2"/>
        <v>800</v>
      </c>
      <c r="I73" s="35">
        <f t="shared" si="3"/>
        <v>960</v>
      </c>
      <c r="J73" s="16">
        <v>0</v>
      </c>
      <c r="K73" s="17">
        <f t="shared" si="14"/>
        <v>0</v>
      </c>
      <c r="L73" s="17">
        <f t="shared" si="15"/>
        <v>0</v>
      </c>
      <c r="M73" s="15" t="s">
        <v>17</v>
      </c>
      <c r="N73" s="37"/>
    </row>
    <row r="74" spans="1:14" s="8" customFormat="1" ht="20.25" x14ac:dyDescent="0.25">
      <c r="A74" s="4">
        <v>65</v>
      </c>
      <c r="B74" s="5" t="s">
        <v>95</v>
      </c>
      <c r="C74" s="6" t="s">
        <v>205</v>
      </c>
      <c r="D74" s="1" t="s">
        <v>174</v>
      </c>
      <c r="E74" s="15" t="s">
        <v>16</v>
      </c>
      <c r="F74" s="15">
        <v>4</v>
      </c>
      <c r="G74" s="15">
        <v>180</v>
      </c>
      <c r="H74" s="35">
        <f t="shared" si="2"/>
        <v>720</v>
      </c>
      <c r="I74" s="35">
        <f t="shared" si="3"/>
        <v>864</v>
      </c>
      <c r="J74" s="16">
        <v>0</v>
      </c>
      <c r="K74" s="17">
        <f t="shared" si="14"/>
        <v>0</v>
      </c>
      <c r="L74" s="17">
        <f t="shared" si="15"/>
        <v>0</v>
      </c>
      <c r="M74" s="15" t="s">
        <v>17</v>
      </c>
      <c r="N74" s="37"/>
    </row>
    <row r="75" spans="1:14" s="8" customFormat="1" ht="37.5" x14ac:dyDescent="0.25">
      <c r="A75" s="4">
        <v>66</v>
      </c>
      <c r="B75" s="5" t="s">
        <v>96</v>
      </c>
      <c r="C75" s="6" t="s">
        <v>205</v>
      </c>
      <c r="D75" s="1" t="s">
        <v>175</v>
      </c>
      <c r="E75" s="15" t="s">
        <v>16</v>
      </c>
      <c r="F75" s="15">
        <v>2</v>
      </c>
      <c r="G75" s="15">
        <v>1200</v>
      </c>
      <c r="H75" s="35">
        <f t="shared" ref="H75:H110" si="16">G75*F75</f>
        <v>2400</v>
      </c>
      <c r="I75" s="35">
        <f t="shared" ref="I75:I110" si="17">F75*G75*1.2</f>
        <v>2880</v>
      </c>
      <c r="J75" s="16">
        <v>0</v>
      </c>
      <c r="K75" s="17">
        <f t="shared" si="14"/>
        <v>0</v>
      </c>
      <c r="L75" s="17">
        <f t="shared" si="15"/>
        <v>0</v>
      </c>
      <c r="M75" s="15" t="s">
        <v>17</v>
      </c>
      <c r="N75" s="37"/>
    </row>
    <row r="76" spans="1:14" s="8" customFormat="1" ht="20.25" x14ac:dyDescent="0.25">
      <c r="A76" s="4">
        <v>67</v>
      </c>
      <c r="B76" s="5" t="s">
        <v>97</v>
      </c>
      <c r="C76" s="6" t="s">
        <v>205</v>
      </c>
      <c r="D76" s="1" t="s">
        <v>176</v>
      </c>
      <c r="E76" s="15" t="s">
        <v>16</v>
      </c>
      <c r="F76" s="15">
        <v>1</v>
      </c>
      <c r="G76" s="15">
        <v>4500</v>
      </c>
      <c r="H76" s="35">
        <f t="shared" si="16"/>
        <v>4500</v>
      </c>
      <c r="I76" s="35">
        <f t="shared" si="17"/>
        <v>5400</v>
      </c>
      <c r="J76" s="16">
        <v>0</v>
      </c>
      <c r="K76" s="17">
        <f t="shared" si="14"/>
        <v>0</v>
      </c>
      <c r="L76" s="17">
        <f t="shared" si="15"/>
        <v>0</v>
      </c>
      <c r="M76" s="15" t="s">
        <v>17</v>
      </c>
      <c r="N76" s="37"/>
    </row>
    <row r="77" spans="1:14" s="8" customFormat="1" ht="75" x14ac:dyDescent="0.25">
      <c r="A77" s="4">
        <v>68</v>
      </c>
      <c r="B77" s="5" t="s">
        <v>98</v>
      </c>
      <c r="C77" s="6" t="s">
        <v>205</v>
      </c>
      <c r="D77" s="1" t="s">
        <v>177</v>
      </c>
      <c r="E77" s="15" t="s">
        <v>16</v>
      </c>
      <c r="F77" s="15">
        <v>22</v>
      </c>
      <c r="G77" s="15">
        <v>360</v>
      </c>
      <c r="H77" s="35">
        <f t="shared" si="16"/>
        <v>7920</v>
      </c>
      <c r="I77" s="35">
        <f t="shared" si="17"/>
        <v>9504</v>
      </c>
      <c r="J77" s="16">
        <v>0</v>
      </c>
      <c r="K77" s="17">
        <f t="shared" si="14"/>
        <v>0</v>
      </c>
      <c r="L77" s="17">
        <f t="shared" si="15"/>
        <v>0</v>
      </c>
      <c r="M77" s="15" t="s">
        <v>17</v>
      </c>
      <c r="N77" s="37"/>
    </row>
    <row r="78" spans="1:14" s="8" customFormat="1" ht="75" x14ac:dyDescent="0.25">
      <c r="A78" s="4">
        <v>69</v>
      </c>
      <c r="B78" s="5" t="s">
        <v>99</v>
      </c>
      <c r="C78" s="6" t="s">
        <v>205</v>
      </c>
      <c r="D78" s="1" t="s">
        <v>178</v>
      </c>
      <c r="E78" s="15" t="s">
        <v>16</v>
      </c>
      <c r="F78" s="15">
        <v>32</v>
      </c>
      <c r="G78" s="15">
        <v>80</v>
      </c>
      <c r="H78" s="35">
        <f t="shared" si="16"/>
        <v>2560</v>
      </c>
      <c r="I78" s="35">
        <f t="shared" si="17"/>
        <v>3072</v>
      </c>
      <c r="J78" s="16">
        <v>0</v>
      </c>
      <c r="K78" s="17">
        <f t="shared" si="14"/>
        <v>0</v>
      </c>
      <c r="L78" s="17">
        <f t="shared" si="15"/>
        <v>0</v>
      </c>
      <c r="M78" s="15" t="s">
        <v>17</v>
      </c>
      <c r="N78" s="37"/>
    </row>
    <row r="79" spans="1:14" s="8" customFormat="1" ht="20.25" x14ac:dyDescent="0.25">
      <c r="A79" s="4">
        <v>70</v>
      </c>
      <c r="B79" s="5" t="s">
        <v>100</v>
      </c>
      <c r="C79" s="6" t="s">
        <v>205</v>
      </c>
      <c r="D79" s="1" t="s">
        <v>179</v>
      </c>
      <c r="E79" s="15" t="s">
        <v>16</v>
      </c>
      <c r="F79" s="15">
        <v>3</v>
      </c>
      <c r="G79" s="15">
        <v>1800</v>
      </c>
      <c r="H79" s="35">
        <f t="shared" si="16"/>
        <v>5400</v>
      </c>
      <c r="I79" s="35">
        <f t="shared" si="17"/>
        <v>6480</v>
      </c>
      <c r="J79" s="16">
        <v>0</v>
      </c>
      <c r="K79" s="17">
        <f t="shared" si="14"/>
        <v>0</v>
      </c>
      <c r="L79" s="17">
        <f t="shared" si="15"/>
        <v>0</v>
      </c>
      <c r="M79" s="15" t="s">
        <v>17</v>
      </c>
      <c r="N79" s="37"/>
    </row>
    <row r="80" spans="1:14" s="8" customFormat="1" ht="20.25" x14ac:dyDescent="0.25">
      <c r="A80" s="4">
        <v>71</v>
      </c>
      <c r="B80" s="5" t="s">
        <v>101</v>
      </c>
      <c r="C80" s="6" t="s">
        <v>205</v>
      </c>
      <c r="D80" s="1" t="s">
        <v>180</v>
      </c>
      <c r="E80" s="15" t="s">
        <v>16</v>
      </c>
      <c r="F80" s="15">
        <v>1</v>
      </c>
      <c r="G80" s="15">
        <v>3300</v>
      </c>
      <c r="H80" s="35">
        <f t="shared" si="16"/>
        <v>3300</v>
      </c>
      <c r="I80" s="35">
        <f t="shared" si="17"/>
        <v>3960</v>
      </c>
      <c r="J80" s="16">
        <v>0</v>
      </c>
      <c r="K80" s="17">
        <f t="shared" si="14"/>
        <v>0</v>
      </c>
      <c r="L80" s="17">
        <f t="shared" si="15"/>
        <v>0</v>
      </c>
      <c r="M80" s="15" t="s">
        <v>17</v>
      </c>
      <c r="N80" s="37"/>
    </row>
    <row r="81" spans="1:14" s="8" customFormat="1" ht="20.25" x14ac:dyDescent="0.25">
      <c r="A81" s="4">
        <v>72</v>
      </c>
      <c r="B81" s="1">
        <v>1078936</v>
      </c>
      <c r="C81" s="6" t="s">
        <v>205</v>
      </c>
      <c r="D81" s="1" t="s">
        <v>181</v>
      </c>
      <c r="E81" s="15" t="s">
        <v>16</v>
      </c>
      <c r="F81" s="15">
        <v>1</v>
      </c>
      <c r="G81" s="15">
        <v>32000</v>
      </c>
      <c r="H81" s="35">
        <f t="shared" si="16"/>
        <v>32000</v>
      </c>
      <c r="I81" s="35">
        <f t="shared" si="17"/>
        <v>38400</v>
      </c>
      <c r="J81" s="16">
        <v>0</v>
      </c>
      <c r="K81" s="17">
        <f t="shared" si="14"/>
        <v>0</v>
      </c>
      <c r="L81" s="17">
        <f t="shared" si="15"/>
        <v>0</v>
      </c>
      <c r="M81" s="15" t="s">
        <v>17</v>
      </c>
      <c r="N81" s="37"/>
    </row>
    <row r="82" spans="1:14" s="30" customFormat="1" ht="20.25" x14ac:dyDescent="0.25">
      <c r="A82" s="4">
        <v>73</v>
      </c>
      <c r="B82" s="1">
        <v>1078937</v>
      </c>
      <c r="C82" s="6" t="s">
        <v>205</v>
      </c>
      <c r="D82" s="1" t="s">
        <v>182</v>
      </c>
      <c r="E82" s="31" t="s">
        <v>16</v>
      </c>
      <c r="F82" s="31">
        <v>1</v>
      </c>
      <c r="G82" s="31">
        <v>34000</v>
      </c>
      <c r="H82" s="35">
        <f t="shared" si="16"/>
        <v>34000</v>
      </c>
      <c r="I82" s="35">
        <f t="shared" si="17"/>
        <v>40800</v>
      </c>
      <c r="J82" s="16">
        <v>0</v>
      </c>
      <c r="K82" s="17">
        <f t="shared" ref="K82:K98" si="18">J82*F82</f>
        <v>0</v>
      </c>
      <c r="L82" s="17">
        <f t="shared" ref="L82:L98" si="19">J82*1.2*F82</f>
        <v>0</v>
      </c>
      <c r="M82" s="31" t="s">
        <v>17</v>
      </c>
      <c r="N82" s="37"/>
    </row>
    <row r="83" spans="1:14" s="30" customFormat="1" ht="56.25" x14ac:dyDescent="0.25">
      <c r="A83" s="4">
        <v>74</v>
      </c>
      <c r="B83" s="1" t="s">
        <v>102</v>
      </c>
      <c r="C83" s="6" t="s">
        <v>205</v>
      </c>
      <c r="D83" s="1" t="s">
        <v>183</v>
      </c>
      <c r="E83" s="31" t="s">
        <v>16</v>
      </c>
      <c r="F83" s="31">
        <v>0.02</v>
      </c>
      <c r="G83" s="31">
        <v>1022000</v>
      </c>
      <c r="H83" s="35">
        <f t="shared" si="16"/>
        <v>20440</v>
      </c>
      <c r="I83" s="35">
        <f t="shared" si="17"/>
        <v>24528</v>
      </c>
      <c r="J83" s="16">
        <v>0</v>
      </c>
      <c r="K83" s="17">
        <f t="shared" si="18"/>
        <v>0</v>
      </c>
      <c r="L83" s="17">
        <f t="shared" si="19"/>
        <v>0</v>
      </c>
      <c r="M83" s="31" t="s">
        <v>17</v>
      </c>
      <c r="N83" s="37"/>
    </row>
    <row r="84" spans="1:14" s="30" customFormat="1" ht="75" x14ac:dyDescent="0.25">
      <c r="A84" s="4">
        <v>75</v>
      </c>
      <c r="B84" s="1" t="s">
        <v>103</v>
      </c>
      <c r="C84" s="6" t="s">
        <v>205</v>
      </c>
      <c r="D84" s="1" t="s">
        <v>184</v>
      </c>
      <c r="E84" s="31" t="s">
        <v>16</v>
      </c>
      <c r="F84" s="31">
        <v>2.1389999999999998</v>
      </c>
      <c r="G84" s="31">
        <v>709000</v>
      </c>
      <c r="H84" s="35">
        <f t="shared" si="16"/>
        <v>1516550.9999999998</v>
      </c>
      <c r="I84" s="35">
        <f t="shared" si="17"/>
        <v>1819861.1999999997</v>
      </c>
      <c r="J84" s="16">
        <v>0</v>
      </c>
      <c r="K84" s="17">
        <f t="shared" si="18"/>
        <v>0</v>
      </c>
      <c r="L84" s="17">
        <f t="shared" si="19"/>
        <v>0</v>
      </c>
      <c r="M84" s="31" t="s">
        <v>17</v>
      </c>
      <c r="N84" s="37"/>
    </row>
    <row r="85" spans="1:14" s="30" customFormat="1" ht="37.5" x14ac:dyDescent="0.25">
      <c r="A85" s="4">
        <v>76</v>
      </c>
      <c r="B85" s="1" t="s">
        <v>104</v>
      </c>
      <c r="C85" s="6" t="s">
        <v>205</v>
      </c>
      <c r="D85" s="1" t="s">
        <v>185</v>
      </c>
      <c r="E85" s="31" t="s">
        <v>16</v>
      </c>
      <c r="F85" s="31">
        <v>7.4999999999999997E-2</v>
      </c>
      <c r="G85" s="31">
        <v>1046000</v>
      </c>
      <c r="H85" s="35">
        <f t="shared" si="16"/>
        <v>78450</v>
      </c>
      <c r="I85" s="35">
        <f t="shared" si="17"/>
        <v>94140</v>
      </c>
      <c r="J85" s="16">
        <v>0</v>
      </c>
      <c r="K85" s="17">
        <f t="shared" si="18"/>
        <v>0</v>
      </c>
      <c r="L85" s="17">
        <f t="shared" si="19"/>
        <v>0</v>
      </c>
      <c r="M85" s="31" t="s">
        <v>17</v>
      </c>
      <c r="N85" s="37"/>
    </row>
    <row r="86" spans="1:14" s="30" customFormat="1" ht="131.25" x14ac:dyDescent="0.25">
      <c r="A86" s="4">
        <v>77</v>
      </c>
      <c r="B86" s="1" t="s">
        <v>105</v>
      </c>
      <c r="C86" s="6" t="s">
        <v>205</v>
      </c>
      <c r="D86" s="1" t="s">
        <v>186</v>
      </c>
      <c r="E86" s="31" t="s">
        <v>16</v>
      </c>
      <c r="F86" s="31">
        <v>151</v>
      </c>
      <c r="G86" s="31">
        <v>60</v>
      </c>
      <c r="H86" s="35">
        <f t="shared" si="16"/>
        <v>9060</v>
      </c>
      <c r="I86" s="35">
        <f t="shared" si="17"/>
        <v>10872</v>
      </c>
      <c r="J86" s="16">
        <v>0</v>
      </c>
      <c r="K86" s="17">
        <f t="shared" si="18"/>
        <v>0</v>
      </c>
      <c r="L86" s="17">
        <f t="shared" si="19"/>
        <v>0</v>
      </c>
      <c r="M86" s="31" t="s">
        <v>17</v>
      </c>
      <c r="N86" s="37"/>
    </row>
    <row r="87" spans="1:14" s="30" customFormat="1" ht="56.25" x14ac:dyDescent="0.25">
      <c r="A87" s="4">
        <v>78</v>
      </c>
      <c r="B87" s="1" t="s">
        <v>99</v>
      </c>
      <c r="C87" s="6" t="s">
        <v>205</v>
      </c>
      <c r="D87" s="1" t="s">
        <v>187</v>
      </c>
      <c r="E87" s="31" t="s">
        <v>16</v>
      </c>
      <c r="F87" s="31">
        <v>32</v>
      </c>
      <c r="G87" s="31">
        <v>80</v>
      </c>
      <c r="H87" s="35">
        <f t="shared" si="16"/>
        <v>2560</v>
      </c>
      <c r="I87" s="35">
        <f t="shared" si="17"/>
        <v>3072</v>
      </c>
      <c r="J87" s="16">
        <v>0</v>
      </c>
      <c r="K87" s="17">
        <f t="shared" si="18"/>
        <v>0</v>
      </c>
      <c r="L87" s="17">
        <f t="shared" si="19"/>
        <v>0</v>
      </c>
      <c r="M87" s="31" t="s">
        <v>17</v>
      </c>
      <c r="N87" s="37"/>
    </row>
    <row r="88" spans="1:14" s="30" customFormat="1" ht="131.25" x14ac:dyDescent="0.25">
      <c r="A88" s="4">
        <v>79</v>
      </c>
      <c r="B88" s="1" t="s">
        <v>106</v>
      </c>
      <c r="C88" s="6" t="s">
        <v>205</v>
      </c>
      <c r="D88" s="1" t="s">
        <v>188</v>
      </c>
      <c r="E88" s="31" t="s">
        <v>16</v>
      </c>
      <c r="F88" s="31">
        <v>298</v>
      </c>
      <c r="G88" s="31">
        <v>50</v>
      </c>
      <c r="H88" s="35">
        <f t="shared" si="16"/>
        <v>14900</v>
      </c>
      <c r="I88" s="35">
        <f t="shared" si="17"/>
        <v>17880</v>
      </c>
      <c r="J88" s="16">
        <v>0</v>
      </c>
      <c r="K88" s="17">
        <f t="shared" si="18"/>
        <v>0</v>
      </c>
      <c r="L88" s="17">
        <f t="shared" si="19"/>
        <v>0</v>
      </c>
      <c r="M88" s="31" t="s">
        <v>17</v>
      </c>
      <c r="N88" s="37"/>
    </row>
    <row r="89" spans="1:14" s="30" customFormat="1" ht="20.25" x14ac:dyDescent="0.25">
      <c r="A89" s="4">
        <v>80</v>
      </c>
      <c r="B89" s="1">
        <v>1008871</v>
      </c>
      <c r="C89" s="6" t="s">
        <v>205</v>
      </c>
      <c r="D89" s="1" t="s">
        <v>189</v>
      </c>
      <c r="E89" s="31" t="s">
        <v>16</v>
      </c>
      <c r="F89" s="31">
        <v>1</v>
      </c>
      <c r="G89" s="31">
        <v>1000</v>
      </c>
      <c r="H89" s="35">
        <f t="shared" si="16"/>
        <v>1000</v>
      </c>
      <c r="I89" s="35">
        <f t="shared" si="17"/>
        <v>1200</v>
      </c>
      <c r="J89" s="16">
        <v>0</v>
      </c>
      <c r="K89" s="17">
        <f t="shared" si="18"/>
        <v>0</v>
      </c>
      <c r="L89" s="17">
        <f t="shared" si="19"/>
        <v>0</v>
      </c>
      <c r="M89" s="31" t="s">
        <v>17</v>
      </c>
      <c r="N89" s="37"/>
    </row>
    <row r="90" spans="1:14" s="30" customFormat="1" ht="37.5" x14ac:dyDescent="0.25">
      <c r="A90" s="4">
        <v>81</v>
      </c>
      <c r="B90" s="1" t="s">
        <v>55</v>
      </c>
      <c r="C90" s="6" t="s">
        <v>205</v>
      </c>
      <c r="D90" s="1" t="s">
        <v>190</v>
      </c>
      <c r="E90" s="31" t="s">
        <v>16</v>
      </c>
      <c r="F90" s="31">
        <v>369</v>
      </c>
      <c r="G90" s="31">
        <v>70</v>
      </c>
      <c r="H90" s="35">
        <f t="shared" si="16"/>
        <v>25830</v>
      </c>
      <c r="I90" s="35">
        <f t="shared" si="17"/>
        <v>30996</v>
      </c>
      <c r="J90" s="16">
        <v>0</v>
      </c>
      <c r="K90" s="17">
        <f t="shared" si="18"/>
        <v>0</v>
      </c>
      <c r="L90" s="17">
        <f t="shared" si="19"/>
        <v>0</v>
      </c>
      <c r="M90" s="31" t="s">
        <v>17</v>
      </c>
      <c r="N90" s="37"/>
    </row>
    <row r="91" spans="1:14" s="30" customFormat="1" ht="20.25" x14ac:dyDescent="0.25">
      <c r="A91" s="4">
        <v>82</v>
      </c>
      <c r="B91" s="1">
        <v>1069925</v>
      </c>
      <c r="C91" s="6" t="s">
        <v>205</v>
      </c>
      <c r="D91" s="1" t="s">
        <v>191</v>
      </c>
      <c r="E91" s="31" t="s">
        <v>16</v>
      </c>
      <c r="F91" s="31">
        <v>2</v>
      </c>
      <c r="G91" s="31">
        <v>1000</v>
      </c>
      <c r="H91" s="35">
        <f t="shared" si="16"/>
        <v>2000</v>
      </c>
      <c r="I91" s="35">
        <f t="shared" si="17"/>
        <v>2400</v>
      </c>
      <c r="J91" s="16">
        <v>0</v>
      </c>
      <c r="K91" s="17">
        <f t="shared" si="18"/>
        <v>0</v>
      </c>
      <c r="L91" s="17">
        <f t="shared" si="19"/>
        <v>0</v>
      </c>
      <c r="M91" s="31" t="s">
        <v>17</v>
      </c>
      <c r="N91" s="37"/>
    </row>
    <row r="92" spans="1:14" s="30" customFormat="1" ht="20.25" x14ac:dyDescent="0.25">
      <c r="A92" s="4">
        <v>83</v>
      </c>
      <c r="B92" s="1">
        <v>1069937</v>
      </c>
      <c r="C92" s="6" t="s">
        <v>205</v>
      </c>
      <c r="D92" s="1" t="s">
        <v>192</v>
      </c>
      <c r="E92" s="31" t="s">
        <v>16</v>
      </c>
      <c r="F92" s="31">
        <v>1</v>
      </c>
      <c r="G92" s="31">
        <v>3000</v>
      </c>
      <c r="H92" s="35">
        <f t="shared" si="16"/>
        <v>3000</v>
      </c>
      <c r="I92" s="35">
        <f t="shared" si="17"/>
        <v>3600</v>
      </c>
      <c r="J92" s="16">
        <v>0</v>
      </c>
      <c r="K92" s="17">
        <f t="shared" si="18"/>
        <v>0</v>
      </c>
      <c r="L92" s="17">
        <f t="shared" si="19"/>
        <v>0</v>
      </c>
      <c r="M92" s="31" t="s">
        <v>17</v>
      </c>
      <c r="N92" s="37"/>
    </row>
    <row r="93" spans="1:14" s="30" customFormat="1" ht="20.25" x14ac:dyDescent="0.25">
      <c r="A93" s="4">
        <v>84</v>
      </c>
      <c r="B93" s="1">
        <v>1069939</v>
      </c>
      <c r="C93" s="6" t="s">
        <v>205</v>
      </c>
      <c r="D93" s="1" t="s">
        <v>193</v>
      </c>
      <c r="E93" s="31" t="s">
        <v>16</v>
      </c>
      <c r="F93" s="31">
        <v>1</v>
      </c>
      <c r="G93" s="31">
        <v>2000</v>
      </c>
      <c r="H93" s="35">
        <f t="shared" si="16"/>
        <v>2000</v>
      </c>
      <c r="I93" s="35">
        <f t="shared" si="17"/>
        <v>2400</v>
      </c>
      <c r="J93" s="16">
        <v>0</v>
      </c>
      <c r="K93" s="17">
        <f t="shared" si="18"/>
        <v>0</v>
      </c>
      <c r="L93" s="17">
        <f t="shared" si="19"/>
        <v>0</v>
      </c>
      <c r="M93" s="31" t="s">
        <v>17</v>
      </c>
      <c r="N93" s="37"/>
    </row>
    <row r="94" spans="1:14" s="30" customFormat="1" ht="37.5" x14ac:dyDescent="0.25">
      <c r="A94" s="4">
        <v>85</v>
      </c>
      <c r="B94" s="1" t="s">
        <v>107</v>
      </c>
      <c r="C94" s="6" t="s">
        <v>205</v>
      </c>
      <c r="D94" s="1" t="s">
        <v>194</v>
      </c>
      <c r="E94" s="31" t="s">
        <v>16</v>
      </c>
      <c r="F94" s="31">
        <v>164.97</v>
      </c>
      <c r="G94" s="31">
        <v>300</v>
      </c>
      <c r="H94" s="35">
        <f t="shared" si="16"/>
        <v>49491</v>
      </c>
      <c r="I94" s="35">
        <f t="shared" si="17"/>
        <v>59389.2</v>
      </c>
      <c r="J94" s="16">
        <v>0</v>
      </c>
      <c r="K94" s="17">
        <f t="shared" si="18"/>
        <v>0</v>
      </c>
      <c r="L94" s="17">
        <f t="shared" si="19"/>
        <v>0</v>
      </c>
      <c r="M94" s="31" t="s">
        <v>17</v>
      </c>
      <c r="N94" s="37"/>
    </row>
    <row r="95" spans="1:14" s="30" customFormat="1" ht="37.5" x14ac:dyDescent="0.25">
      <c r="A95" s="4">
        <v>86</v>
      </c>
      <c r="B95" s="1" t="s">
        <v>107</v>
      </c>
      <c r="C95" s="6" t="s">
        <v>205</v>
      </c>
      <c r="D95" s="1" t="s">
        <v>194</v>
      </c>
      <c r="E95" s="31" t="s">
        <v>16</v>
      </c>
      <c r="F95" s="31">
        <v>102.32</v>
      </c>
      <c r="G95" s="31">
        <v>300</v>
      </c>
      <c r="H95" s="35">
        <f t="shared" si="16"/>
        <v>30695.999999999996</v>
      </c>
      <c r="I95" s="35">
        <f t="shared" si="17"/>
        <v>36835.199999999997</v>
      </c>
      <c r="J95" s="16">
        <v>0</v>
      </c>
      <c r="K95" s="17">
        <f t="shared" si="18"/>
        <v>0</v>
      </c>
      <c r="L95" s="17">
        <f t="shared" si="19"/>
        <v>0</v>
      </c>
      <c r="M95" s="31" t="s">
        <v>17</v>
      </c>
      <c r="N95" s="37"/>
    </row>
    <row r="96" spans="1:14" s="30" customFormat="1" ht="37.5" x14ac:dyDescent="0.25">
      <c r="A96" s="4">
        <v>87</v>
      </c>
      <c r="B96" s="1" t="s">
        <v>107</v>
      </c>
      <c r="C96" s="6" t="s">
        <v>205</v>
      </c>
      <c r="D96" s="1" t="s">
        <v>194</v>
      </c>
      <c r="E96" s="31" t="s">
        <v>16</v>
      </c>
      <c r="F96" s="31">
        <v>99.5</v>
      </c>
      <c r="G96" s="31">
        <v>300</v>
      </c>
      <c r="H96" s="35">
        <f t="shared" si="16"/>
        <v>29850</v>
      </c>
      <c r="I96" s="35">
        <f t="shared" si="17"/>
        <v>35820</v>
      </c>
      <c r="J96" s="16">
        <v>0</v>
      </c>
      <c r="K96" s="17">
        <f t="shared" si="18"/>
        <v>0</v>
      </c>
      <c r="L96" s="17">
        <f t="shared" si="19"/>
        <v>0</v>
      </c>
      <c r="M96" s="31" t="s">
        <v>17</v>
      </c>
      <c r="N96" s="37"/>
    </row>
    <row r="97" spans="1:14" s="30" customFormat="1" ht="37.5" x14ac:dyDescent="0.25">
      <c r="A97" s="4">
        <v>88</v>
      </c>
      <c r="B97" s="1" t="s">
        <v>107</v>
      </c>
      <c r="C97" s="6" t="s">
        <v>205</v>
      </c>
      <c r="D97" s="1" t="s">
        <v>194</v>
      </c>
      <c r="E97" s="31" t="s">
        <v>16</v>
      </c>
      <c r="F97" s="31">
        <v>114.3</v>
      </c>
      <c r="G97" s="31">
        <v>300</v>
      </c>
      <c r="H97" s="35">
        <f t="shared" si="16"/>
        <v>34290</v>
      </c>
      <c r="I97" s="35">
        <f t="shared" si="17"/>
        <v>41148</v>
      </c>
      <c r="J97" s="16">
        <v>0</v>
      </c>
      <c r="K97" s="17">
        <f t="shared" si="18"/>
        <v>0</v>
      </c>
      <c r="L97" s="17">
        <f t="shared" si="19"/>
        <v>0</v>
      </c>
      <c r="M97" s="31" t="s">
        <v>17</v>
      </c>
      <c r="N97" s="37"/>
    </row>
    <row r="98" spans="1:14" s="30" customFormat="1" ht="37.5" x14ac:dyDescent="0.25">
      <c r="A98" s="4">
        <v>89</v>
      </c>
      <c r="B98" s="1" t="s">
        <v>108</v>
      </c>
      <c r="C98" s="6" t="s">
        <v>205</v>
      </c>
      <c r="D98" s="1" t="s">
        <v>195</v>
      </c>
      <c r="E98" s="31" t="s">
        <v>16</v>
      </c>
      <c r="F98" s="31">
        <v>55</v>
      </c>
      <c r="G98" s="31">
        <v>500</v>
      </c>
      <c r="H98" s="35">
        <f t="shared" si="16"/>
        <v>27500</v>
      </c>
      <c r="I98" s="35">
        <f t="shared" si="17"/>
        <v>33000</v>
      </c>
      <c r="J98" s="16">
        <v>0</v>
      </c>
      <c r="K98" s="17">
        <f t="shared" si="18"/>
        <v>0</v>
      </c>
      <c r="L98" s="17">
        <f t="shared" si="19"/>
        <v>0</v>
      </c>
      <c r="M98" s="31" t="s">
        <v>17</v>
      </c>
      <c r="N98" s="37"/>
    </row>
    <row r="99" spans="1:14" s="30" customFormat="1" ht="37.5" x14ac:dyDescent="0.25">
      <c r="A99" s="4">
        <v>90</v>
      </c>
      <c r="B99" s="1" t="s">
        <v>108</v>
      </c>
      <c r="C99" s="6" t="s">
        <v>205</v>
      </c>
      <c r="D99" s="1" t="s">
        <v>195</v>
      </c>
      <c r="E99" s="31" t="s">
        <v>16</v>
      </c>
      <c r="F99" s="31">
        <v>53.3</v>
      </c>
      <c r="G99" s="31">
        <v>500</v>
      </c>
      <c r="H99" s="35">
        <f t="shared" si="16"/>
        <v>26650</v>
      </c>
      <c r="I99" s="35">
        <f t="shared" si="17"/>
        <v>31980</v>
      </c>
      <c r="J99" s="16">
        <v>0</v>
      </c>
      <c r="K99" s="17">
        <f t="shared" ref="K99:K110" si="20">J99*F99</f>
        <v>0</v>
      </c>
      <c r="L99" s="17">
        <f t="shared" ref="L99:L110" si="21">J99*1.2*F99</f>
        <v>0</v>
      </c>
      <c r="M99" s="31" t="s">
        <v>17</v>
      </c>
      <c r="N99" s="37"/>
    </row>
    <row r="100" spans="1:14" s="30" customFormat="1" ht="37.5" x14ac:dyDescent="0.25">
      <c r="A100" s="4">
        <v>91</v>
      </c>
      <c r="B100" s="1" t="s">
        <v>108</v>
      </c>
      <c r="C100" s="6" t="s">
        <v>205</v>
      </c>
      <c r="D100" s="1" t="s">
        <v>195</v>
      </c>
      <c r="E100" s="31" t="s">
        <v>16</v>
      </c>
      <c r="F100" s="31">
        <v>40.4</v>
      </c>
      <c r="G100" s="31">
        <v>500</v>
      </c>
      <c r="H100" s="35">
        <f t="shared" si="16"/>
        <v>20200</v>
      </c>
      <c r="I100" s="35">
        <f t="shared" si="17"/>
        <v>24240</v>
      </c>
      <c r="J100" s="16">
        <v>0</v>
      </c>
      <c r="K100" s="17">
        <f t="shared" si="20"/>
        <v>0</v>
      </c>
      <c r="L100" s="17">
        <f t="shared" si="21"/>
        <v>0</v>
      </c>
      <c r="M100" s="31" t="s">
        <v>17</v>
      </c>
      <c r="N100" s="37"/>
    </row>
    <row r="101" spans="1:14" s="30" customFormat="1" ht="20.25" x14ac:dyDescent="0.25">
      <c r="A101" s="4">
        <v>92</v>
      </c>
      <c r="B101" s="1" t="s">
        <v>109</v>
      </c>
      <c r="C101" s="6" t="s">
        <v>205</v>
      </c>
      <c r="D101" s="1" t="s">
        <v>196</v>
      </c>
      <c r="E101" s="31" t="s">
        <v>16</v>
      </c>
      <c r="F101" s="31">
        <v>1</v>
      </c>
      <c r="G101" s="31">
        <v>58000</v>
      </c>
      <c r="H101" s="35">
        <f t="shared" si="16"/>
        <v>58000</v>
      </c>
      <c r="I101" s="35">
        <f t="shared" si="17"/>
        <v>69600</v>
      </c>
      <c r="J101" s="16">
        <v>0</v>
      </c>
      <c r="K101" s="17">
        <f t="shared" si="20"/>
        <v>0</v>
      </c>
      <c r="L101" s="17">
        <f t="shared" si="21"/>
        <v>0</v>
      </c>
      <c r="M101" s="31" t="s">
        <v>17</v>
      </c>
      <c r="N101" s="37"/>
    </row>
    <row r="102" spans="1:14" s="30" customFormat="1" ht="20.25" x14ac:dyDescent="0.25">
      <c r="A102" s="4">
        <v>93</v>
      </c>
      <c r="B102" s="1" t="s">
        <v>110</v>
      </c>
      <c r="C102" s="6" t="s">
        <v>205</v>
      </c>
      <c r="D102" s="1" t="s">
        <v>197</v>
      </c>
      <c r="E102" s="31" t="s">
        <v>16</v>
      </c>
      <c r="F102" s="31">
        <v>1</v>
      </c>
      <c r="G102" s="31">
        <v>26000</v>
      </c>
      <c r="H102" s="35">
        <f t="shared" si="16"/>
        <v>26000</v>
      </c>
      <c r="I102" s="35">
        <f t="shared" si="17"/>
        <v>31200</v>
      </c>
      <c r="J102" s="16">
        <v>0</v>
      </c>
      <c r="K102" s="17">
        <f t="shared" si="20"/>
        <v>0</v>
      </c>
      <c r="L102" s="17">
        <f t="shared" si="21"/>
        <v>0</v>
      </c>
      <c r="M102" s="31" t="s">
        <v>17</v>
      </c>
      <c r="N102" s="37"/>
    </row>
    <row r="103" spans="1:14" s="30" customFormat="1" ht="20.25" x14ac:dyDescent="0.25">
      <c r="A103" s="4">
        <v>94</v>
      </c>
      <c r="B103" s="1" t="s">
        <v>111</v>
      </c>
      <c r="C103" s="6" t="s">
        <v>205</v>
      </c>
      <c r="D103" s="1" t="s">
        <v>198</v>
      </c>
      <c r="E103" s="31" t="s">
        <v>16</v>
      </c>
      <c r="F103" s="31">
        <v>24</v>
      </c>
      <c r="G103" s="31">
        <v>20</v>
      </c>
      <c r="H103" s="35">
        <f t="shared" si="16"/>
        <v>480</v>
      </c>
      <c r="I103" s="35">
        <f t="shared" si="17"/>
        <v>576</v>
      </c>
      <c r="J103" s="16">
        <v>0</v>
      </c>
      <c r="K103" s="17">
        <f t="shared" si="20"/>
        <v>0</v>
      </c>
      <c r="L103" s="17">
        <f t="shared" si="21"/>
        <v>0</v>
      </c>
      <c r="M103" s="31" t="s">
        <v>17</v>
      </c>
      <c r="N103" s="37"/>
    </row>
    <row r="104" spans="1:14" s="30" customFormat="1" ht="20.25" x14ac:dyDescent="0.25">
      <c r="A104" s="4">
        <v>95</v>
      </c>
      <c r="B104" s="1" t="s">
        <v>112</v>
      </c>
      <c r="C104" s="6" t="s">
        <v>205</v>
      </c>
      <c r="D104" s="1" t="s">
        <v>199</v>
      </c>
      <c r="E104" s="31" t="s">
        <v>16</v>
      </c>
      <c r="F104" s="31">
        <v>50</v>
      </c>
      <c r="G104" s="31">
        <v>30</v>
      </c>
      <c r="H104" s="35">
        <f t="shared" si="16"/>
        <v>1500</v>
      </c>
      <c r="I104" s="35">
        <f t="shared" si="17"/>
        <v>1800</v>
      </c>
      <c r="J104" s="16">
        <v>0</v>
      </c>
      <c r="K104" s="17">
        <f t="shared" si="20"/>
        <v>0</v>
      </c>
      <c r="L104" s="17">
        <f t="shared" si="21"/>
        <v>0</v>
      </c>
      <c r="M104" s="31" t="s">
        <v>17</v>
      </c>
      <c r="N104" s="37"/>
    </row>
    <row r="105" spans="1:14" s="30" customFormat="1" ht="20.25" x14ac:dyDescent="0.25">
      <c r="A105" s="4">
        <v>96</v>
      </c>
      <c r="B105" s="1" t="s">
        <v>112</v>
      </c>
      <c r="C105" s="6" t="s">
        <v>205</v>
      </c>
      <c r="D105" s="1" t="s">
        <v>199</v>
      </c>
      <c r="E105" s="31" t="s">
        <v>16</v>
      </c>
      <c r="F105" s="31">
        <v>65</v>
      </c>
      <c r="G105" s="31">
        <v>30</v>
      </c>
      <c r="H105" s="35">
        <f t="shared" si="16"/>
        <v>1950</v>
      </c>
      <c r="I105" s="35">
        <f t="shared" si="17"/>
        <v>2340</v>
      </c>
      <c r="J105" s="16">
        <v>0</v>
      </c>
      <c r="K105" s="17">
        <f t="shared" si="20"/>
        <v>0</v>
      </c>
      <c r="L105" s="17">
        <f t="shared" si="21"/>
        <v>0</v>
      </c>
      <c r="M105" s="31" t="s">
        <v>17</v>
      </c>
      <c r="N105" s="37"/>
    </row>
    <row r="106" spans="1:14" s="30" customFormat="1" ht="20.25" x14ac:dyDescent="0.25">
      <c r="A106" s="4">
        <v>97</v>
      </c>
      <c r="B106" s="1" t="s">
        <v>113</v>
      </c>
      <c r="C106" s="6" t="s">
        <v>205</v>
      </c>
      <c r="D106" s="1" t="s">
        <v>200</v>
      </c>
      <c r="E106" s="31" t="s">
        <v>16</v>
      </c>
      <c r="F106" s="31">
        <v>5</v>
      </c>
      <c r="G106" s="31">
        <v>50</v>
      </c>
      <c r="H106" s="35">
        <f t="shared" si="16"/>
        <v>250</v>
      </c>
      <c r="I106" s="35">
        <f t="shared" si="17"/>
        <v>300</v>
      </c>
      <c r="J106" s="16">
        <v>0</v>
      </c>
      <c r="K106" s="17">
        <f t="shared" si="20"/>
        <v>0</v>
      </c>
      <c r="L106" s="17">
        <f t="shared" si="21"/>
        <v>0</v>
      </c>
      <c r="M106" s="31" t="s">
        <v>17</v>
      </c>
      <c r="N106" s="37"/>
    </row>
    <row r="107" spans="1:14" s="30" customFormat="1" ht="20.25" x14ac:dyDescent="0.25">
      <c r="A107" s="4">
        <v>98</v>
      </c>
      <c r="B107" s="1" t="s">
        <v>114</v>
      </c>
      <c r="C107" s="6" t="s">
        <v>205</v>
      </c>
      <c r="D107" s="1" t="s">
        <v>201</v>
      </c>
      <c r="E107" s="31" t="s">
        <v>16</v>
      </c>
      <c r="F107" s="31">
        <v>33</v>
      </c>
      <c r="G107" s="31">
        <v>40</v>
      </c>
      <c r="H107" s="35">
        <f t="shared" si="16"/>
        <v>1320</v>
      </c>
      <c r="I107" s="35">
        <f t="shared" si="17"/>
        <v>1584</v>
      </c>
      <c r="J107" s="16">
        <v>0</v>
      </c>
      <c r="K107" s="17">
        <f t="shared" si="20"/>
        <v>0</v>
      </c>
      <c r="L107" s="17">
        <f t="shared" si="21"/>
        <v>0</v>
      </c>
      <c r="M107" s="31" t="s">
        <v>17</v>
      </c>
      <c r="N107" s="37"/>
    </row>
    <row r="108" spans="1:14" s="30" customFormat="1" ht="20.25" x14ac:dyDescent="0.25">
      <c r="A108" s="4">
        <v>99</v>
      </c>
      <c r="B108" s="1" t="s">
        <v>115</v>
      </c>
      <c r="C108" s="6" t="s">
        <v>205</v>
      </c>
      <c r="D108" s="1" t="s">
        <v>202</v>
      </c>
      <c r="E108" s="31" t="s">
        <v>16</v>
      </c>
      <c r="F108" s="31">
        <v>16</v>
      </c>
      <c r="G108" s="31">
        <v>300</v>
      </c>
      <c r="H108" s="35">
        <f t="shared" si="16"/>
        <v>4800</v>
      </c>
      <c r="I108" s="35">
        <f t="shared" si="17"/>
        <v>5760</v>
      </c>
      <c r="J108" s="16">
        <v>0</v>
      </c>
      <c r="K108" s="17">
        <f t="shared" si="20"/>
        <v>0</v>
      </c>
      <c r="L108" s="17">
        <f t="shared" si="21"/>
        <v>0</v>
      </c>
      <c r="M108" s="31" t="s">
        <v>17</v>
      </c>
      <c r="N108" s="37"/>
    </row>
    <row r="109" spans="1:14" s="30" customFormat="1" ht="20.25" x14ac:dyDescent="0.25">
      <c r="A109" s="4">
        <v>100</v>
      </c>
      <c r="B109" s="1" t="s">
        <v>116</v>
      </c>
      <c r="C109" s="6" t="s">
        <v>205</v>
      </c>
      <c r="D109" s="1" t="s">
        <v>203</v>
      </c>
      <c r="E109" s="31" t="s">
        <v>16</v>
      </c>
      <c r="F109" s="31">
        <v>79</v>
      </c>
      <c r="G109" s="31">
        <v>200</v>
      </c>
      <c r="H109" s="35">
        <f t="shared" si="16"/>
        <v>15800</v>
      </c>
      <c r="I109" s="35">
        <f t="shared" si="17"/>
        <v>18960</v>
      </c>
      <c r="J109" s="16">
        <v>0</v>
      </c>
      <c r="K109" s="17">
        <f t="shared" si="20"/>
        <v>0</v>
      </c>
      <c r="L109" s="17">
        <f t="shared" si="21"/>
        <v>0</v>
      </c>
      <c r="M109" s="31" t="s">
        <v>17</v>
      </c>
      <c r="N109" s="37"/>
    </row>
    <row r="110" spans="1:14" s="30" customFormat="1" ht="20.25" x14ac:dyDescent="0.25">
      <c r="A110" s="4">
        <v>101</v>
      </c>
      <c r="B110" s="1" t="s">
        <v>117</v>
      </c>
      <c r="C110" s="6" t="s">
        <v>205</v>
      </c>
      <c r="D110" s="1" t="s">
        <v>204</v>
      </c>
      <c r="E110" s="31" t="s">
        <v>16</v>
      </c>
      <c r="F110" s="31">
        <v>1</v>
      </c>
      <c r="G110" s="31">
        <v>21000</v>
      </c>
      <c r="H110" s="35">
        <f t="shared" si="16"/>
        <v>21000</v>
      </c>
      <c r="I110" s="35">
        <f t="shared" si="17"/>
        <v>25200</v>
      </c>
      <c r="J110" s="16">
        <v>0</v>
      </c>
      <c r="K110" s="17">
        <f t="shared" si="20"/>
        <v>0</v>
      </c>
      <c r="L110" s="17">
        <f t="shared" si="21"/>
        <v>0</v>
      </c>
      <c r="M110" s="31" t="s">
        <v>17</v>
      </c>
      <c r="N110" s="50"/>
    </row>
    <row r="111" spans="1:14" s="18" customFormat="1" ht="34.9" customHeight="1" x14ac:dyDescent="0.25">
      <c r="A111" s="47" t="s">
        <v>9</v>
      </c>
      <c r="B111" s="48"/>
      <c r="C111" s="48"/>
      <c r="D111" s="48"/>
      <c r="E111" s="48"/>
      <c r="F111" s="48"/>
      <c r="G111" s="49"/>
      <c r="H111" s="29">
        <f>SUM(H10:H110)</f>
        <v>2449990</v>
      </c>
      <c r="I111" s="29">
        <f>SUM(I10:I110)</f>
        <v>2939988</v>
      </c>
      <c r="J111" s="1"/>
      <c r="K111" s="19">
        <f>SUM(K10:K110)</f>
        <v>0</v>
      </c>
      <c r="L111" s="20">
        <f>SUM(L10:L110)</f>
        <v>0</v>
      </c>
      <c r="M111" s="1"/>
      <c r="N111" s="4"/>
    </row>
    <row r="112" spans="1:14" s="18" customFormat="1" ht="54.75" customHeight="1" x14ac:dyDescent="0.25">
      <c r="A112" s="8"/>
      <c r="B112" s="8"/>
      <c r="C112" s="8"/>
      <c r="D112" s="8"/>
      <c r="E112" s="8"/>
      <c r="F112" s="8"/>
      <c r="G112" s="8"/>
      <c r="H112" s="9"/>
      <c r="I112" s="21"/>
      <c r="J112" s="8"/>
      <c r="K112" s="8"/>
      <c r="L112" s="8"/>
      <c r="M112" s="8"/>
      <c r="N112" s="8"/>
    </row>
    <row r="113" spans="1:14" s="18" customFormat="1" ht="28.9" customHeight="1" x14ac:dyDescent="0.3">
      <c r="A113" s="22" t="s">
        <v>19</v>
      </c>
      <c r="B113" s="23"/>
      <c r="C113" s="23"/>
      <c r="D113" s="23"/>
      <c r="E113" s="23"/>
      <c r="F113" s="24">
        <f>K111</f>
        <v>0</v>
      </c>
      <c r="G113" s="23"/>
      <c r="H113" s="23"/>
      <c r="I113" s="23"/>
      <c r="J113" s="25"/>
      <c r="K113" s="25"/>
      <c r="L113" s="25"/>
      <c r="M113" s="25"/>
      <c r="N113" s="25"/>
    </row>
    <row r="114" spans="1:14" s="18" customFormat="1" ht="23.45" customHeight="1" x14ac:dyDescent="0.3">
      <c r="A114" s="22" t="s">
        <v>20</v>
      </c>
      <c r="B114" s="23"/>
      <c r="C114" s="23"/>
      <c r="D114" s="23"/>
      <c r="E114" s="23"/>
      <c r="F114" s="24">
        <f>L111-K111</f>
        <v>0</v>
      </c>
      <c r="G114" s="23"/>
      <c r="H114" s="23"/>
      <c r="I114" s="23"/>
      <c r="J114" s="25"/>
      <c r="K114" s="25"/>
      <c r="L114" s="25"/>
      <c r="M114" s="25"/>
      <c r="N114" s="25"/>
    </row>
    <row r="115" spans="1:14" s="18" customFormat="1" ht="80.25" customHeight="1" x14ac:dyDescent="0.25">
      <c r="A115" s="39" t="s">
        <v>208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s="18" customFormat="1" ht="21" customHeight="1" x14ac:dyDescent="0.3">
      <c r="A116" s="22" t="s">
        <v>31</v>
      </c>
      <c r="B116" s="23"/>
      <c r="C116" s="23"/>
      <c r="D116" s="23"/>
      <c r="E116" s="23"/>
      <c r="F116" s="23"/>
      <c r="G116" s="23"/>
      <c r="H116" s="23"/>
      <c r="I116" s="23"/>
      <c r="J116" s="25"/>
      <c r="K116" s="25"/>
      <c r="L116" s="25"/>
      <c r="M116" s="25"/>
      <c r="N116" s="25"/>
    </row>
    <row r="117" spans="1:14" s="18" customFormat="1" ht="20.25" x14ac:dyDescent="0.3">
      <c r="A117" s="22" t="s">
        <v>10</v>
      </c>
      <c r="B117" s="23"/>
      <c r="C117" s="23"/>
      <c r="D117" s="23"/>
      <c r="E117" s="23"/>
      <c r="F117" s="23"/>
      <c r="G117" s="23"/>
      <c r="H117" s="23"/>
      <c r="I117" s="23"/>
      <c r="J117" s="25"/>
      <c r="K117" s="25"/>
      <c r="L117" s="25"/>
      <c r="M117" s="25"/>
      <c r="N117" s="25"/>
    </row>
    <row r="118" spans="1:14" s="18" customFormat="1" ht="20.25" x14ac:dyDescent="0.3">
      <c r="A118" s="22"/>
      <c r="B118" s="26" t="s">
        <v>11</v>
      </c>
      <c r="C118" s="23"/>
      <c r="D118" s="23"/>
      <c r="E118" s="23"/>
      <c r="F118" s="23"/>
      <c r="G118" s="23"/>
      <c r="H118" s="23"/>
      <c r="I118" s="23"/>
      <c r="J118" s="25"/>
      <c r="K118" s="25"/>
      <c r="L118" s="25"/>
      <c r="M118" s="25"/>
      <c r="N118" s="25"/>
    </row>
    <row r="119" spans="1:14" s="18" customFormat="1" ht="54" customHeight="1" x14ac:dyDescent="0.25">
      <c r="A119" s="46" t="s">
        <v>207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s="18" customFormat="1" ht="51" customHeight="1" x14ac:dyDescent="0.25">
      <c r="A120" s="45" t="s">
        <v>25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18" customFormat="1" ht="56.25" customHeight="1" x14ac:dyDescent="0.25">
      <c r="A121" s="39" t="s">
        <v>23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s="18" customFormat="1" ht="49.15" customHeight="1" x14ac:dyDescent="0.25">
      <c r="A122" s="39" t="s">
        <v>24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s="18" customFormat="1" ht="42.6" customHeight="1" x14ac:dyDescent="0.25">
      <c r="A123" s="8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s="18" customFormat="1" ht="21" thickBot="1" x14ac:dyDescent="0.3">
      <c r="A124" s="40"/>
      <c r="B124" s="40"/>
      <c r="C124" s="40"/>
      <c r="D124" s="40"/>
      <c r="E124" s="40"/>
      <c r="F124" s="22"/>
      <c r="G124" s="22"/>
      <c r="H124" s="22"/>
      <c r="I124" s="22"/>
      <c r="J124" s="27"/>
      <c r="K124" s="27"/>
      <c r="L124" s="27"/>
      <c r="M124" s="27"/>
      <c r="N124" s="27"/>
    </row>
    <row r="125" spans="1:14" s="18" customFormat="1" ht="20.25" x14ac:dyDescent="0.25">
      <c r="A125" s="41" t="s">
        <v>12</v>
      </c>
      <c r="B125" s="41"/>
      <c r="C125" s="41"/>
      <c r="D125" s="41"/>
      <c r="E125" s="41"/>
      <c r="F125" s="22"/>
      <c r="G125" s="22"/>
      <c r="H125" s="22"/>
      <c r="I125" s="22"/>
      <c r="J125" s="28" t="s">
        <v>21</v>
      </c>
      <c r="K125" s="28"/>
      <c r="L125" s="28"/>
      <c r="M125" s="28"/>
      <c r="N125" s="28"/>
    </row>
    <row r="126" spans="1:14" s="18" customFormat="1" ht="20.25" x14ac:dyDescent="0.25">
      <c r="A126" s="8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s="18" customFormat="1" ht="21" thickBot="1" x14ac:dyDescent="0.3">
      <c r="A127" s="8"/>
      <c r="B127" s="22"/>
      <c r="C127" s="22"/>
      <c r="D127" s="22"/>
      <c r="E127" s="22"/>
      <c r="F127" s="22"/>
      <c r="G127" s="22"/>
      <c r="H127" s="22"/>
      <c r="I127" s="22"/>
      <c r="J127" s="27"/>
      <c r="K127" s="27"/>
      <c r="L127" s="27"/>
      <c r="M127" s="27"/>
      <c r="N127" s="27"/>
    </row>
    <row r="128" spans="1:14" s="18" customFormat="1" ht="20.25" x14ac:dyDescent="0.25">
      <c r="A128" s="8"/>
      <c r="B128" s="22"/>
      <c r="C128" s="22"/>
      <c r="D128" s="22"/>
      <c r="E128" s="22"/>
      <c r="F128" s="22"/>
      <c r="G128" s="22"/>
      <c r="H128" s="22"/>
      <c r="I128" s="22"/>
      <c r="J128" s="28" t="s">
        <v>22</v>
      </c>
      <c r="K128" s="28"/>
      <c r="L128" s="28"/>
      <c r="M128" s="28"/>
      <c r="N128" s="28"/>
    </row>
    <row r="129" spans="1:73" s="8" customFormat="1" ht="20.25" x14ac:dyDescent="0.25">
      <c r="H129" s="9"/>
    </row>
    <row r="130" spans="1:73" s="8" customFormat="1" ht="20.25" x14ac:dyDescent="0.25">
      <c r="A130" s="21"/>
      <c r="C130" s="21"/>
      <c r="E130" s="21"/>
      <c r="F130" s="21"/>
      <c r="G130" s="21"/>
      <c r="H130" s="21"/>
      <c r="I130" s="21"/>
    </row>
    <row r="131" spans="1:73" s="3" customFormat="1" x14ac:dyDescent="0.25">
      <c r="A131" s="2"/>
      <c r="C131" s="2"/>
      <c r="E131" s="2"/>
      <c r="F131" s="2"/>
      <c r="G131" s="2"/>
      <c r="H131" s="2"/>
      <c r="I131" s="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</row>
    <row r="132" spans="1:73" s="3" customFormat="1" x14ac:dyDescent="0.25">
      <c r="A132" s="2"/>
      <c r="C132" s="2"/>
      <c r="E132" s="2"/>
      <c r="F132" s="2"/>
      <c r="G132" s="2"/>
      <c r="H132" s="2"/>
      <c r="I132" s="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</row>
    <row r="133" spans="1:73" s="3" customFormat="1" x14ac:dyDescent="0.25">
      <c r="A133" s="2"/>
      <c r="C133" s="2"/>
      <c r="E133" s="2"/>
      <c r="F133" s="2"/>
      <c r="G133" s="2"/>
      <c r="H133" s="2"/>
      <c r="I133" s="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</row>
    <row r="134" spans="1:73" s="3" customFormat="1" x14ac:dyDescent="0.25">
      <c r="A134" s="2"/>
      <c r="C134" s="2"/>
      <c r="E134" s="2"/>
      <c r="F134" s="2"/>
      <c r="G134" s="2"/>
      <c r="H134" s="2"/>
      <c r="I134" s="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</row>
    <row r="135" spans="1:73" s="3" customFormat="1" x14ac:dyDescent="0.25">
      <c r="A135" s="2"/>
      <c r="C135" s="2"/>
      <c r="E135" s="2"/>
      <c r="F135" s="2"/>
      <c r="G135" s="2"/>
      <c r="H135" s="2"/>
      <c r="I135" s="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</row>
    <row r="136" spans="1:73" s="3" customFormat="1" x14ac:dyDescent="0.25">
      <c r="A136" s="2"/>
      <c r="C136" s="2"/>
      <c r="E136" s="2"/>
      <c r="F136" s="2"/>
      <c r="G136" s="2"/>
      <c r="H136" s="2"/>
      <c r="I136" s="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</row>
    <row r="137" spans="1:73" s="3" customFormat="1" x14ac:dyDescent="0.25">
      <c r="A137" s="2"/>
      <c r="C137" s="2"/>
      <c r="E137" s="2"/>
      <c r="F137" s="2"/>
      <c r="G137" s="2"/>
      <c r="H137" s="2"/>
      <c r="I137" s="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</row>
    <row r="138" spans="1:73" s="3" customFormat="1" x14ac:dyDescent="0.25">
      <c r="A138" s="2"/>
      <c r="C138" s="2"/>
      <c r="E138" s="2"/>
      <c r="F138" s="2"/>
      <c r="G138" s="2"/>
      <c r="H138" s="2"/>
      <c r="I138" s="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</row>
    <row r="139" spans="1:73" s="3" customFormat="1" x14ac:dyDescent="0.25">
      <c r="A139" s="2"/>
      <c r="C139" s="2"/>
      <c r="E139" s="2"/>
      <c r="F139" s="2"/>
      <c r="G139" s="2"/>
      <c r="H139" s="2"/>
      <c r="I139" s="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</row>
    <row r="140" spans="1:73" s="3" customFormat="1" x14ac:dyDescent="0.25">
      <c r="A140" s="2"/>
      <c r="C140" s="2"/>
      <c r="E140" s="2"/>
      <c r="F140" s="2"/>
      <c r="G140" s="2"/>
      <c r="H140" s="2"/>
      <c r="I140" s="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</row>
    <row r="141" spans="1:73" s="3" customFormat="1" x14ac:dyDescent="0.25">
      <c r="A141" s="2"/>
      <c r="C141" s="2"/>
      <c r="E141" s="2"/>
      <c r="F141" s="2"/>
      <c r="G141" s="2"/>
      <c r="H141" s="2"/>
      <c r="I141" s="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</row>
    <row r="142" spans="1:73" s="3" customFormat="1" x14ac:dyDescent="0.25">
      <c r="A142" s="2"/>
      <c r="C142" s="2"/>
      <c r="E142" s="2"/>
      <c r="F142" s="2"/>
      <c r="G142" s="2"/>
      <c r="H142" s="2"/>
      <c r="I142" s="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</row>
    <row r="143" spans="1:73" s="3" customFormat="1" x14ac:dyDescent="0.25">
      <c r="A143" s="2"/>
      <c r="C143" s="2"/>
      <c r="E143" s="2"/>
      <c r="F143" s="2"/>
      <c r="G143" s="2"/>
      <c r="H143" s="2"/>
      <c r="I143" s="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</row>
    <row r="144" spans="1:73" s="3" customFormat="1" x14ac:dyDescent="0.25">
      <c r="A144" s="2"/>
      <c r="C144" s="2"/>
      <c r="E144" s="2"/>
      <c r="F144" s="2"/>
      <c r="G144" s="2"/>
      <c r="H144" s="2"/>
      <c r="I144" s="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</row>
    <row r="145" spans="1:73" s="3" customFormat="1" x14ac:dyDescent="0.25">
      <c r="A145" s="2"/>
      <c r="C145" s="2"/>
      <c r="E145" s="2"/>
      <c r="F145" s="2"/>
      <c r="G145" s="2"/>
      <c r="H145" s="2"/>
      <c r="I145" s="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</row>
    <row r="146" spans="1:73" s="3" customFormat="1" x14ac:dyDescent="0.25">
      <c r="A146" s="2"/>
      <c r="C146" s="2"/>
      <c r="E146" s="2"/>
      <c r="F146" s="2"/>
      <c r="G146" s="2"/>
      <c r="H146" s="2"/>
      <c r="I146" s="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</row>
    <row r="147" spans="1:73" s="3" customFormat="1" x14ac:dyDescent="0.25">
      <c r="A147" s="2"/>
      <c r="C147" s="2"/>
      <c r="E147" s="2"/>
      <c r="F147" s="2"/>
      <c r="G147" s="2"/>
      <c r="H147" s="2"/>
      <c r="I147" s="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</row>
    <row r="148" spans="1:73" s="3" customFormat="1" x14ac:dyDescent="0.25">
      <c r="A148" s="2"/>
      <c r="C148" s="2"/>
      <c r="E148" s="2"/>
      <c r="F148" s="2"/>
      <c r="G148" s="2"/>
      <c r="H148" s="2"/>
      <c r="I148" s="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</row>
    <row r="149" spans="1:73" s="3" customFormat="1" x14ac:dyDescent="0.25">
      <c r="A149" s="2"/>
      <c r="C149" s="2"/>
      <c r="E149" s="2"/>
      <c r="F149" s="2"/>
      <c r="G149" s="2"/>
      <c r="H149" s="2"/>
      <c r="I149" s="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</row>
    <row r="150" spans="1:73" s="3" customFormat="1" x14ac:dyDescent="0.25">
      <c r="A150" s="2"/>
      <c r="C150" s="2"/>
      <c r="E150" s="2"/>
      <c r="F150" s="2"/>
      <c r="G150" s="2"/>
      <c r="H150" s="2"/>
      <c r="I150" s="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</row>
    <row r="151" spans="1:73" s="3" customFormat="1" x14ac:dyDescent="0.25">
      <c r="A151" s="2"/>
      <c r="C151" s="2"/>
      <c r="E151" s="2"/>
      <c r="F151" s="2"/>
      <c r="G151" s="2"/>
      <c r="H151" s="2"/>
      <c r="I151" s="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</row>
    <row r="152" spans="1:73" s="3" customFormat="1" x14ac:dyDescent="0.25">
      <c r="A152" s="2"/>
      <c r="C152" s="2"/>
      <c r="E152" s="2"/>
      <c r="F152" s="2"/>
      <c r="G152" s="2"/>
      <c r="H152" s="2"/>
      <c r="I152" s="2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</row>
    <row r="153" spans="1:73" s="3" customFormat="1" x14ac:dyDescent="0.25">
      <c r="A153" s="2"/>
      <c r="C153" s="2"/>
      <c r="E153" s="2"/>
      <c r="F153" s="2"/>
      <c r="G153" s="2"/>
      <c r="H153" s="2"/>
      <c r="I153" s="2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</row>
    <row r="154" spans="1:73" s="3" customFormat="1" x14ac:dyDescent="0.25">
      <c r="A154" s="2"/>
      <c r="C154" s="2"/>
      <c r="E154" s="2"/>
      <c r="F154" s="2"/>
      <c r="G154" s="2"/>
      <c r="H154" s="2"/>
      <c r="I154" s="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</row>
    <row r="155" spans="1:73" s="3" customFormat="1" x14ac:dyDescent="0.25">
      <c r="A155" s="2"/>
      <c r="C155" s="2"/>
      <c r="E155" s="2"/>
      <c r="F155" s="2"/>
      <c r="G155" s="2"/>
      <c r="H155" s="2"/>
      <c r="I155" s="2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</row>
    <row r="156" spans="1:73" s="3" customFormat="1" x14ac:dyDescent="0.25">
      <c r="A156" s="2"/>
      <c r="C156" s="2"/>
      <c r="E156" s="2"/>
      <c r="F156" s="2"/>
      <c r="G156" s="2"/>
      <c r="H156" s="2"/>
      <c r="I156" s="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</row>
    <row r="157" spans="1:73" s="3" customFormat="1" x14ac:dyDescent="0.25">
      <c r="A157" s="2"/>
      <c r="C157" s="2"/>
      <c r="E157" s="2"/>
      <c r="F157" s="2"/>
      <c r="G157" s="2"/>
      <c r="H157" s="2"/>
      <c r="I157" s="2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</row>
    <row r="158" spans="1:73" s="3" customFormat="1" x14ac:dyDescent="0.25">
      <c r="A158" s="2"/>
      <c r="C158" s="2"/>
      <c r="E158" s="2"/>
      <c r="F158" s="2"/>
      <c r="G158" s="2"/>
      <c r="H158" s="2"/>
      <c r="I158" s="2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</row>
    <row r="159" spans="1:73" s="3" customFormat="1" x14ac:dyDescent="0.25">
      <c r="A159" s="2"/>
      <c r="C159" s="2"/>
      <c r="E159" s="2"/>
      <c r="F159" s="2"/>
      <c r="G159" s="2"/>
      <c r="H159" s="2"/>
      <c r="I159" s="2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</row>
    <row r="160" spans="1:73" s="3" customFormat="1" x14ac:dyDescent="0.25">
      <c r="A160" s="2"/>
      <c r="C160" s="2"/>
      <c r="E160" s="2"/>
      <c r="F160" s="2"/>
      <c r="G160" s="2"/>
      <c r="H160" s="2"/>
      <c r="I160" s="2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</row>
    <row r="161" spans="1:73" s="3" customFormat="1" x14ac:dyDescent="0.25">
      <c r="A161" s="2"/>
      <c r="C161" s="2"/>
      <c r="E161" s="2"/>
      <c r="F161" s="2"/>
      <c r="G161" s="2"/>
      <c r="H161" s="2"/>
      <c r="I161" s="2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</row>
    <row r="162" spans="1:73" s="3" customFormat="1" x14ac:dyDescent="0.25">
      <c r="A162" s="2"/>
      <c r="C162" s="2"/>
      <c r="E162" s="2"/>
      <c r="F162" s="2"/>
      <c r="G162" s="2"/>
      <c r="H162" s="2"/>
      <c r="I162" s="2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</row>
    <row r="163" spans="1:73" s="3" customFormat="1" x14ac:dyDescent="0.25">
      <c r="A163" s="2"/>
      <c r="C163" s="2"/>
      <c r="E163" s="2"/>
      <c r="F163" s="2"/>
      <c r="G163" s="2"/>
      <c r="H163" s="2"/>
      <c r="I163" s="2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</row>
    <row r="164" spans="1:73" s="3" customFormat="1" x14ac:dyDescent="0.25">
      <c r="A164" s="2"/>
      <c r="C164" s="2"/>
      <c r="E164" s="2"/>
      <c r="F164" s="2"/>
      <c r="G164" s="2"/>
      <c r="H164" s="2"/>
      <c r="I164" s="2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</row>
    <row r="165" spans="1:73" s="3" customFormat="1" x14ac:dyDescent="0.25">
      <c r="A165" s="2"/>
      <c r="C165" s="2"/>
      <c r="E165" s="2"/>
      <c r="F165" s="2"/>
      <c r="G165" s="2"/>
      <c r="H165" s="2"/>
      <c r="I165" s="2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</row>
    <row r="166" spans="1:73" s="3" customFormat="1" x14ac:dyDescent="0.25">
      <c r="A166" s="2"/>
      <c r="C166" s="2"/>
      <c r="E166" s="2"/>
      <c r="F166" s="2"/>
      <c r="G166" s="2"/>
      <c r="H166" s="2"/>
      <c r="I166" s="2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</row>
    <row r="167" spans="1:73" s="3" customFormat="1" x14ac:dyDescent="0.25">
      <c r="A167" s="2"/>
      <c r="C167" s="2"/>
      <c r="E167" s="2"/>
      <c r="F167" s="2"/>
      <c r="G167" s="2"/>
      <c r="H167" s="2"/>
      <c r="I167" s="2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</row>
    <row r="168" spans="1:73" s="3" customFormat="1" x14ac:dyDescent="0.25">
      <c r="A168" s="2"/>
      <c r="C168" s="2"/>
      <c r="E168" s="2"/>
      <c r="F168" s="2"/>
      <c r="G168" s="2"/>
      <c r="H168" s="2"/>
      <c r="I168" s="2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</row>
    <row r="169" spans="1:73" s="3" customFormat="1" x14ac:dyDescent="0.25">
      <c r="A169" s="2"/>
      <c r="C169" s="2"/>
      <c r="E169" s="2"/>
      <c r="F169" s="2"/>
      <c r="G169" s="2"/>
      <c r="H169" s="2"/>
      <c r="I169" s="2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</row>
    <row r="170" spans="1:73" s="33" customFormat="1" x14ac:dyDescent="0.25">
      <c r="A170" s="32"/>
      <c r="C170" s="32"/>
      <c r="E170" s="32"/>
      <c r="F170" s="32"/>
      <c r="G170" s="32"/>
      <c r="H170" s="32"/>
      <c r="I170" s="32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</row>
  </sheetData>
  <autoFilter ref="A9:O111"/>
  <mergeCells count="15">
    <mergeCell ref="N10:N110"/>
    <mergeCell ref="A2:D2"/>
    <mergeCell ref="A122:N122"/>
    <mergeCell ref="A124:E124"/>
    <mergeCell ref="A125:E125"/>
    <mergeCell ref="A3:N3"/>
    <mergeCell ref="A4:N4"/>
    <mergeCell ref="A5:N5"/>
    <mergeCell ref="A6:N6"/>
    <mergeCell ref="A7:N7"/>
    <mergeCell ref="A115:N115"/>
    <mergeCell ref="A121:N121"/>
    <mergeCell ref="A120:N120"/>
    <mergeCell ref="A119:N119"/>
    <mergeCell ref="A111:G1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2020-11-30T13:15:46Z</dcterms:modified>
</cp:coreProperties>
</file>